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2019 МБУК" sheetId="1" r:id="rId1"/>
    <sheet name="2019 администрация" sheetId="2" r:id="rId2"/>
  </sheets>
  <calcPr calcId="144525" refMode="R1C1"/>
</workbook>
</file>

<file path=xl/calcChain.xml><?xml version="1.0" encoding="utf-8"?>
<calcChain xmlns="http://schemas.openxmlformats.org/spreadsheetml/2006/main">
  <c r="G196" i="1" l="1"/>
  <c r="G194" i="1"/>
  <c r="G190" i="1"/>
  <c r="G186" i="1"/>
  <c r="G185" i="1" s="1"/>
  <c r="G181" i="1"/>
  <c r="G179" i="1"/>
  <c r="G175" i="1"/>
  <c r="G167" i="1"/>
  <c r="G166" i="1" l="1"/>
  <c r="G165" i="1" s="1"/>
  <c r="G748" i="2"/>
  <c r="G747" i="2"/>
  <c r="G743" i="2" s="1"/>
  <c r="G741" i="2"/>
  <c r="G739" i="2"/>
  <c r="G734" i="2"/>
  <c r="G732" i="2"/>
  <c r="G727" i="2" s="1"/>
  <c r="G728" i="2"/>
  <c r="G725" i="2"/>
  <c r="G722" i="2"/>
  <c r="G719" i="2"/>
  <c r="G718" i="2"/>
  <c r="G716" i="2"/>
  <c r="G703" i="2"/>
  <c r="G697" i="2"/>
  <c r="G696" i="2" s="1"/>
  <c r="G695" i="2" s="1"/>
  <c r="G694" i="2" s="1"/>
  <c r="G691" i="2"/>
  <c r="G690" i="2" s="1"/>
  <c r="G689" i="2" s="1"/>
  <c r="G688" i="2" l="1"/>
  <c r="G651" i="2"/>
  <c r="G650" i="2"/>
  <c r="G646" i="2" s="1"/>
  <c r="G644" i="2"/>
  <c r="G642" i="2"/>
  <c r="G640" i="2"/>
  <c r="G637" i="2"/>
  <c r="G635" i="2"/>
  <c r="G631" i="2"/>
  <c r="G630" i="2"/>
  <c r="G628" i="2"/>
  <c r="G625" i="2"/>
  <c r="G622" i="2"/>
  <c r="G621" i="2"/>
  <c r="G619" i="2"/>
  <c r="G617" i="2"/>
  <c r="G616" i="2"/>
  <c r="G606" i="2"/>
  <c r="G600" i="2"/>
  <c r="G599" i="2" s="1"/>
  <c r="G598" i="2" s="1"/>
  <c r="G597" i="2" s="1"/>
  <c r="G594" i="2"/>
  <c r="G593" i="2" s="1"/>
  <c r="G592" i="2" s="1"/>
  <c r="G497" i="2"/>
  <c r="G543" i="2"/>
  <c r="G557" i="2"/>
  <c r="G556" i="2"/>
  <c r="G552" i="2"/>
  <c r="G550" i="2"/>
  <c r="G548" i="2"/>
  <c r="G546" i="2"/>
  <c r="G541" i="2"/>
  <c r="G536" i="2" s="1"/>
  <c r="G537" i="2"/>
  <c r="G534" i="2"/>
  <c r="G531" i="2"/>
  <c r="G528" i="2" s="1"/>
  <c r="G527" i="2" s="1"/>
  <c r="G525" i="2"/>
  <c r="G523" i="2"/>
  <c r="G522" i="2" s="1"/>
  <c r="G512" i="2"/>
  <c r="G506" i="2"/>
  <c r="G505" i="2"/>
  <c r="G504" i="2" s="1"/>
  <c r="G503" i="2" s="1"/>
  <c r="G500" i="2"/>
  <c r="G499" i="2"/>
  <c r="G498" i="2" s="1"/>
  <c r="G440" i="2"/>
  <c r="G461" i="2"/>
  <c r="G460" i="2"/>
  <c r="G456" i="2" s="1"/>
  <c r="G454" i="2"/>
  <c r="G452" i="2"/>
  <c r="G450" i="2"/>
  <c r="G447" i="2"/>
  <c r="G442" i="2" s="1"/>
  <c r="G443" i="2"/>
  <c r="G437" i="2"/>
  <c r="G434" i="2" s="1"/>
  <c r="G433" i="2" s="1"/>
  <c r="G431" i="2"/>
  <c r="G429" i="2"/>
  <c r="G428" i="2" s="1"/>
  <c r="G418" i="2"/>
  <c r="G412" i="2"/>
  <c r="G411" i="2" s="1"/>
  <c r="G410" i="2" s="1"/>
  <c r="G409" i="2" s="1"/>
  <c r="G406" i="2"/>
  <c r="G405" i="2" s="1"/>
  <c r="G404" i="2" s="1"/>
  <c r="G366" i="2"/>
  <c r="G365" i="2"/>
  <c r="G361" i="2" s="1"/>
  <c r="G363" i="2"/>
  <c r="G359" i="2"/>
  <c r="G357" i="2"/>
  <c r="G355" i="2"/>
  <c r="G352" i="2"/>
  <c r="G348" i="2"/>
  <c r="G347" i="2"/>
  <c r="G344" i="2"/>
  <c r="G341" i="2" s="1"/>
  <c r="G340" i="2" s="1"/>
  <c r="G338" i="2"/>
  <c r="G336" i="2"/>
  <c r="G335" i="2"/>
  <c r="G325" i="2"/>
  <c r="G319" i="2"/>
  <c r="G318" i="2" s="1"/>
  <c r="G317" i="2" s="1"/>
  <c r="G316" i="2" s="1"/>
  <c r="G313" i="2"/>
  <c r="G312" i="2" s="1"/>
  <c r="G311" i="2" s="1"/>
  <c r="G271" i="2"/>
  <c r="G270" i="2" s="1"/>
  <c r="G266" i="2" s="1"/>
  <c r="G268" i="2"/>
  <c r="G264" i="2"/>
  <c r="G262" i="2"/>
  <c r="G260" i="2"/>
  <c r="G257" i="2"/>
  <c r="G253" i="2"/>
  <c r="G252" i="2" s="1"/>
  <c r="G249" i="2"/>
  <c r="G246" i="2" s="1"/>
  <c r="G245" i="2" s="1"/>
  <c r="G243" i="2"/>
  <c r="G241" i="2"/>
  <c r="G240" i="2" s="1"/>
  <c r="G230" i="2"/>
  <c r="G224" i="2"/>
  <c r="G223" i="2" s="1"/>
  <c r="G222" i="2" s="1"/>
  <c r="G221" i="2" s="1"/>
  <c r="G218" i="2"/>
  <c r="G217" i="2" s="1"/>
  <c r="G216" i="2" s="1"/>
  <c r="G591" i="2" l="1"/>
  <c r="G403" i="2"/>
  <c r="G310" i="2"/>
  <c r="G215" i="2"/>
  <c r="G177" i="2"/>
  <c r="G176" i="2" s="1"/>
  <c r="G172" i="2" s="1"/>
  <c r="G174" i="2"/>
  <c r="G170" i="2"/>
  <c r="G168" i="2"/>
  <c r="G166" i="2"/>
  <c r="G165" i="2"/>
  <c r="G163" i="2"/>
  <c r="G159" i="2"/>
  <c r="G155" i="2"/>
  <c r="G152" i="2" s="1"/>
  <c r="G151" i="2" s="1"/>
  <c r="G149" i="2"/>
  <c r="G147" i="2"/>
  <c r="G146" i="2" s="1"/>
  <c r="G136" i="2"/>
  <c r="G130" i="2"/>
  <c r="G129" i="2"/>
  <c r="G128" i="2" s="1"/>
  <c r="G127" i="2" s="1"/>
  <c r="G124" i="2"/>
  <c r="G123" i="2" s="1"/>
  <c r="G122" i="2" s="1"/>
  <c r="G158" i="2" l="1"/>
  <c r="G121" i="2" s="1"/>
  <c r="G73" i="2"/>
  <c r="G68" i="2"/>
  <c r="G27" i="2" l="1"/>
  <c r="G26" i="2" s="1"/>
  <c r="G25" i="2" s="1"/>
  <c r="G39" i="2"/>
  <c r="G33" i="2" s="1"/>
  <c r="G127" i="1"/>
  <c r="G125" i="1"/>
  <c r="G121" i="1"/>
  <c r="G117" i="1"/>
  <c r="G116" i="1" s="1"/>
  <c r="G112" i="1"/>
  <c r="G110" i="1" s="1"/>
  <c r="G106" i="1"/>
  <c r="G27" i="1"/>
  <c r="G32" i="1"/>
  <c r="G38" i="1"/>
  <c r="G42" i="1"/>
  <c r="G46" i="1"/>
  <c r="G50" i="1"/>
  <c r="G52" i="1"/>
  <c r="G80" i="2"/>
  <c r="G79" i="2" s="1"/>
  <c r="G75" i="2" s="1"/>
  <c r="G77" i="2"/>
  <c r="G71" i="2"/>
  <c r="G69" i="2"/>
  <c r="G66" i="2"/>
  <c r="G62" i="2"/>
  <c r="G52" i="2"/>
  <c r="G50" i="2"/>
  <c r="G49" i="2" s="1"/>
  <c r="G58" i="2" l="1"/>
  <c r="G55" i="2" s="1"/>
  <c r="G54" i="2" s="1"/>
  <c r="G99" i="1"/>
  <c r="G98" i="1" s="1"/>
  <c r="G32" i="2"/>
  <c r="G31" i="2" s="1"/>
  <c r="G30" i="2" s="1"/>
  <c r="G61" i="2"/>
  <c r="G41" i="1"/>
  <c r="G36" i="1"/>
  <c r="G26" i="1" s="1"/>
  <c r="G25" i="1" s="1"/>
  <c r="G24" i="2" l="1"/>
  <c r="G24" i="1"/>
  <c r="G23" i="1" s="1"/>
  <c r="G97" i="1"/>
  <c r="G96" i="1" s="1"/>
</calcChain>
</file>

<file path=xl/sharedStrings.xml><?xml version="1.0" encoding="utf-8"?>
<sst xmlns="http://schemas.openxmlformats.org/spreadsheetml/2006/main" count="3846" uniqueCount="186">
  <si>
    <t xml:space="preserve">   Наименование</t>
  </si>
  <si>
    <t xml:space="preserve"> Коды ведомственной  классификации</t>
  </si>
  <si>
    <t xml:space="preserve">План </t>
  </si>
  <si>
    <t>Глава</t>
  </si>
  <si>
    <t>РЗ</t>
  </si>
  <si>
    <t>ПР</t>
  </si>
  <si>
    <t>ЦСР</t>
  </si>
  <si>
    <t>ВР</t>
  </si>
  <si>
    <t>00</t>
  </si>
  <si>
    <t>000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</si>
  <si>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</si>
  <si>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</si>
  <si>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</t>
  </si>
  <si>
    <t>02</t>
  </si>
  <si>
    <t>Руководство и управление в сфере установленных функций органов</t>
  </si>
  <si>
    <t>Глава муниципального образования</t>
  </si>
  <si>
    <t>Выполнение функций органами  местного самоуправления</t>
  </si>
  <si>
    <t>Оплата труда и начисления на оплату труда</t>
  </si>
  <si>
    <t>Функционирование Правительства Российской Федерации, высших исполнительных</t>
  </si>
  <si>
    <t>04</t>
  </si>
  <si>
    <t>Центральный аппарат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</si>
  <si>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</si>
  <si>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</si>
  <si>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</si>
  <si>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</si>
  <si>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Прочие 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</si>
  <si>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</si>
  <si>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</si>
  <si>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</si>
  <si>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Горюче-смазочные материалы</t>
  </si>
  <si>
    <t>Материальные запасы</t>
  </si>
  <si>
    <t>Резервные  фонды</t>
  </si>
  <si>
    <t>11</t>
  </si>
  <si>
    <t>Национальная оборона</t>
  </si>
  <si>
    <t>03</t>
  </si>
  <si>
    <t>Текущий и кап.ремонт зданий и сооружений</t>
  </si>
  <si>
    <t>Национальная экономика</t>
  </si>
  <si>
    <t xml:space="preserve">Глава администрации : </t>
  </si>
  <si>
    <t>Культура, кинематография и средства мас.информ.</t>
  </si>
  <si>
    <t>08</t>
  </si>
  <si>
    <t>Культура</t>
  </si>
  <si>
    <t xml:space="preserve">Дворцы и дома культуры, другие учреждения культуры и средств </t>
  </si>
  <si>
    <t xml:space="preserve">                                                                            (получатель бюджетных средств из местного бюджета)</t>
  </si>
  <si>
    <t>09</t>
  </si>
  <si>
    <t>121</t>
  </si>
  <si>
    <t>240</t>
  </si>
  <si>
    <t>244</t>
  </si>
  <si>
    <t>Приложение № 2 к Порядку составления,</t>
  </si>
  <si>
    <t>утверждения и ведения бюджетной сметы</t>
  </si>
  <si>
    <t>муниципального казенного учреждения</t>
  </si>
  <si>
    <t>Утверждена сумма:</t>
  </si>
  <si>
    <t>Библиотеки</t>
  </si>
  <si>
    <t>611</t>
  </si>
  <si>
    <t>в рублях</t>
  </si>
  <si>
    <t>в том числе фонд заработной платы (фонд оплаты труда):</t>
  </si>
  <si>
    <t xml:space="preserve">Главный распорядитель бюджетных средств </t>
  </si>
  <si>
    <t>05</t>
  </si>
  <si>
    <r>
      <t xml:space="preserve">                                                                             </t>
    </r>
    <r>
      <rPr>
        <u/>
        <sz val="11"/>
        <color theme="1"/>
        <rFont val="Calibri"/>
        <family val="2"/>
        <charset val="204"/>
        <scheme val="minor"/>
      </rPr>
      <t>Администрация муниципального образования "Каменка"</t>
    </r>
  </si>
  <si>
    <t>033</t>
  </si>
  <si>
    <t>Работы и услуги по содержанию имущества</t>
  </si>
  <si>
    <t>Дорожное хозяйство (Дорожные фонды)</t>
  </si>
  <si>
    <t>Другие общегосударственные вопросы</t>
  </si>
  <si>
    <t>13</t>
  </si>
  <si>
    <t>Межбюджетные трансферты</t>
  </si>
  <si>
    <t>14</t>
  </si>
  <si>
    <t>Каменский КЦД, Морозовский СК, Калашниковский СК</t>
  </si>
  <si>
    <t>Каменская, Морозовская сельские библиотеки</t>
  </si>
  <si>
    <t>129</t>
  </si>
  <si>
    <t>0000000000</t>
  </si>
  <si>
    <t>Фонд оплаты труда государственных (муниципальных) органов</t>
  </si>
  <si>
    <t>8010080010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</si>
  <si>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</si>
  <si>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8010080020</t>
  </si>
  <si>
    <t>Закупка товаров, работ и услуг для обеспечения государственных (муниципальных) нужд</t>
  </si>
  <si>
    <t>Закупка товаров, работ,услуг в сфере информационно-коммуникационных технологий</t>
  </si>
  <si>
    <t>200</t>
  </si>
  <si>
    <t>242</t>
  </si>
  <si>
    <t>243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</si>
  <si>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</si>
  <si>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</si>
  <si>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</si>
  <si>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</si>
  <si>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</si>
  <si>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</si>
  <si>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</si>
  <si>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Резервные средства</t>
  </si>
  <si>
    <t>8010080050</t>
  </si>
  <si>
    <t>870</t>
  </si>
  <si>
    <t>90А006000</t>
  </si>
  <si>
    <t>Осуществление первичного воинского учёта на территориях, где отсутствуют военные комиссариаты</t>
  </si>
  <si>
    <t>6030051180</t>
  </si>
  <si>
    <t>Общеэкономические вопросы</t>
  </si>
  <si>
    <t>6130001030</t>
  </si>
  <si>
    <t>7900080040</t>
  </si>
  <si>
    <t xml:space="preserve">8020080020 </t>
  </si>
  <si>
    <t>8030080010</t>
  </si>
  <si>
    <t>8030080020</t>
  </si>
  <si>
    <t xml:space="preserve">Закупка товаров, работ, услуг в целях капитального ремонта государственного (муниципального) имущества </t>
  </si>
  <si>
    <t>Благоустройство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</si>
  <si>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</si>
  <si>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</si>
  <si>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111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</si>
  <si>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</si>
  <si>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</si>
  <si>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</si>
  <si>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100</t>
  </si>
  <si>
    <t>Услуги связи</t>
  </si>
  <si>
    <t>шестьсот) рублей 00 копеек</t>
  </si>
  <si>
    <t xml:space="preserve">                                                                                                                                Главный распорядитель бюджетных средств _______________</t>
  </si>
  <si>
    <t xml:space="preserve">Дворцы и дома культуры, другие учреждения культуры и средства массовой информации </t>
  </si>
  <si>
    <t>Безвозмездные и безвозвратные перечисления государственным и муниципальным учреждениям</t>
  </si>
  <si>
    <t>Обеспечение деятельности подведомственных учреждений</t>
  </si>
  <si>
    <t xml:space="preserve">                                                                                                                      Главный распорядитель бюджетных средств </t>
  </si>
  <si>
    <t>Культура, кинематография и средства масовой информации</t>
  </si>
  <si>
    <t>Артанов В.Н.</t>
  </si>
  <si>
    <t>Исполнитель:  Середкина С.В., 89041396908</t>
  </si>
  <si>
    <t>8020080020</t>
  </si>
  <si>
    <t>Исполнитель:  Середкина С.В.</t>
  </si>
  <si>
    <t>на 2019 г.</t>
  </si>
  <si>
    <t>Охрана окружающей среды</t>
  </si>
  <si>
    <t>06</t>
  </si>
  <si>
    <t>Другие вопросы в области охраны окружающей среды</t>
  </si>
  <si>
    <t xml:space="preserve">            29 декабря 2018года</t>
  </si>
  <si>
    <t>(В соответствии с Решением Думы  № 223 от 29.12.2018 г.  "О бюджете МО "Каменка" на 2019 г. и на плановый период 2020 и 2021 гг." )</t>
  </si>
  <si>
    <t>2745700,00 (Два миллиона</t>
  </si>
  <si>
    <t>семьсот сорок пять  тысяч семьсот) руб. 00 коп.</t>
  </si>
  <si>
    <t>2745700 (Два миллиона семьсот сорок</t>
  </si>
  <si>
    <t>пять тысяч семьсот) руб. 00 коп.</t>
  </si>
  <si>
    <t xml:space="preserve">      29 декабря 2018 года</t>
  </si>
  <si>
    <t>БЮДЖЕТНАЯ СМЕТА РАСХОДОВ БЮДЖЕТНОГО УЧРЕЖДЕНИЯ МБУК СКЦ МО "КАМЕНКА" НА 2019 ГОД</t>
  </si>
  <si>
    <t>(в соответствии с решением Думы № 223 от 29 декабря 2018 года "О бюджете МО "Каменка" на 2019 год и на плановый период 2020 и 2021 гг."</t>
  </si>
  <si>
    <t xml:space="preserve">4610800,00 (Четыре миллиона шестьсот  </t>
  </si>
  <si>
    <t>десять  тысяч восемьсот) рублей 00 копеек</t>
  </si>
  <si>
    <t xml:space="preserve">3453600 (Три  миллиона  четыреста пятьдесят три тысячи </t>
  </si>
  <si>
    <t>28 июня 2019 г.</t>
  </si>
  <si>
    <t>(В соответствии с Решением Думы  №33 от 28.06.2019 г. "О внесении изменений в решение Думы № 16 от 29.12.2018 г. "О бюджете МО "Каменка" на 2019 г. и на плановый период 2020 и 2021 гг." )</t>
  </si>
  <si>
    <t>000 000 0000</t>
  </si>
  <si>
    <t>3855900,00 (Три миллиона восемьсот пятьдесят пять тысяч</t>
  </si>
  <si>
    <t>девятьсот) рублей 00 копеек</t>
  </si>
  <si>
    <t>на 2019г.</t>
  </si>
  <si>
    <t xml:space="preserve">                                                    СВОДНАЯ   БЮДЖЕТНАЯ   РОСПИСЬ   АДМИНИСТРАЦИИ   МО "КАМЕНКА"   НА   2019 ГОД</t>
  </si>
  <si>
    <t>триста пятьдесят четыре тысячи четыреста) рублей 00 копеек</t>
  </si>
  <si>
    <t>(В соответствии с Решением Думы  № 19 от 31.01.2019 г."О внесении изменений в решение Думы от 29.12.2018г  №16  "О бюджете МО "Каменка" на 2019 г. и на плановый период 2020 и 2021 гг." )</t>
  </si>
  <si>
    <t>Утверждена сумма: 11354400 (Одиннадцать миллионов</t>
  </si>
  <si>
    <t>Утверждена сумма: 11336700 (Одиннадцать миллионов</t>
  </si>
  <si>
    <t>триста тридцать шесть тысяч семьсот) рублей 00 копеек</t>
  </si>
  <si>
    <t xml:space="preserve">            31 января 2019года</t>
  </si>
  <si>
    <t>(В соответствии с Решением Думы  № 21 от 28.02.2019 г."О внесении изменений в решение Думы от 29.12.2018г  №16  "О бюджете МО "Каменка" на 2019 г. и на плановый период 2020 и 2021 гг." )</t>
  </si>
  <si>
    <t>Утверждена сумма: 11842500 (Одиннадцать миллионов</t>
  </si>
  <si>
    <t>восемьсот сорк две тысячи пятьсот) рублей 00 копеек</t>
  </si>
  <si>
    <t xml:space="preserve">            28 февраля 2019года</t>
  </si>
  <si>
    <t>(В соответствии с Решением Думы  № 26 от 04.04.2019 г."О внесении изменений в решение Думы от 29.12.2018г  №16  "О бюджете МО "Каменка" на 2019 г. и на плановый период 2020 и 2021 гг." )</t>
  </si>
  <si>
    <t xml:space="preserve">           04 апреля 2019года</t>
  </si>
  <si>
    <t>Утверждена сумма: 12168500 (Двенадцать миллионов</t>
  </si>
  <si>
    <t>сто шестьдесят восемь тысяч пятьсот) рублей 00 копеек</t>
  </si>
  <si>
    <t>Утверждена сумма: 16508300 (Шестнадцать миллионов</t>
  </si>
  <si>
    <t>пятьсот восемь тысяч триста) рублей 00 копеек</t>
  </si>
  <si>
    <t>4550600,00 (Четыре миллиона пятьсот шесть тысяч</t>
  </si>
  <si>
    <t>(В соответствии с Решением Думы  №33 от 28.06.2019 г."О внесении изменений в решение Думы от 29.12.2018г  №16  "О бюджете МО "Каменка" на 2019 г. и на плановый период 2020 и 2021 гг." )</t>
  </si>
  <si>
    <t>Национальная безопасность</t>
  </si>
  <si>
    <t xml:space="preserve">          28 июня 2019года</t>
  </si>
  <si>
    <t>Утверждена сумма: 17176600 (Семнадцать миллионов</t>
  </si>
  <si>
    <t>сто семьдесят шесть тысяч шестьсот) рублей 00 копеек</t>
  </si>
  <si>
    <t>4703600,00 (Четыре миллиона семьсот три тысяч</t>
  </si>
  <si>
    <t>Другие вопросы в области национальной экономики</t>
  </si>
  <si>
    <t>12</t>
  </si>
  <si>
    <t>80100S0020</t>
  </si>
  <si>
    <t>(В соответствии с Решением Думы  №38 "А" от 20.09.2019 г."О внесении изменений в решение Думы от 29.12.2018г  №16  "О бюджете МО "Каменка" на 2019 г. и на плановый период 2020 и 2021 гг." )</t>
  </si>
  <si>
    <t xml:space="preserve">          20 сентября 2019года</t>
  </si>
  <si>
    <t xml:space="preserve">          22 октября 2019года</t>
  </si>
  <si>
    <t>(В соответствии с Решением Думы  №41 от 22.10.2019 г."О внесении изменений в решение Думы от 29.12.2018г  №16  "О бюджете МО "Каменка" на 2019 г. и на плановый период 2020 и 2021 гг." )</t>
  </si>
  <si>
    <t>Утверждена сумма: 17876000 (Семнадцать миллионов</t>
  </si>
  <si>
    <t>восемьсот семьдесят шесть тысяч ) рублей 00 копеек</t>
  </si>
  <si>
    <t>5240700,00 (Пять миллионов двести сорок тысяч</t>
  </si>
  <si>
    <t>семьсот) рублей 00 копеек</t>
  </si>
  <si>
    <t>Утверждена сумма: 19659700 (Девятнадцать миллионов</t>
  </si>
  <si>
    <t>шестьсот пятьдесят девять тысяч шестьсот ) рублей 00 копеек</t>
  </si>
  <si>
    <t>(В соответствии с Решением Думы  №52 от 25.12.2019 г."О внесении изменений в решение Думы от 29.12.2018г  №16  "О бюджете МО "Каменка" на 2019 г. и на плановый период 2020 и 2021 гг." )</t>
  </si>
  <si>
    <t xml:space="preserve">          25 декабря 2019года</t>
  </si>
  <si>
    <t xml:space="preserve">5252500,00 (Пять  миллионов  двести  </t>
  </si>
  <si>
    <t>пятьдесят две  тысячи пятьсот) рублей 00 копеек</t>
  </si>
  <si>
    <t xml:space="preserve">3859200 (Три  миллиона  восемьсот пятьдесят девять тысяч </t>
  </si>
  <si>
    <t>двести) рублей 00 копеек</t>
  </si>
  <si>
    <t>(В соответствии с Решением Думы  №52 от 25.12.2019 г. "О внесении изменений в решение Думы № 16 от 29.12.2018 г. "О бюджете МО "Каменка" на 2019 г. и на плановый период 2020 и 2021 гг." )</t>
  </si>
  <si>
    <t>25 декабря 2019 г.</t>
  </si>
  <si>
    <t>5286600,00 (Пять миллионов двести восемьдесят шесть тысяч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</si>
</sst>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4" fillId="0" borderId="2" xfId="0" applyNumberFormat="1" applyFont="1" applyBorder="1"/>
    <xf numFmtId="49" fontId="3" fillId="0" borderId="2" xfId="0" applyNumberFormat="1" applyFont="1" applyBorder="1"/>
    <xf numFmtId="49" fontId="3" fillId="0" borderId="2" xfId="1" applyNumberFormat="1" applyFont="1" applyBorder="1" applyAlignment="1">
      <alignment horizontal="center"/>
    </xf>
    <xf numFmtId="164" fontId="3" fillId="0" borderId="2" xfId="0" applyNumberFormat="1" applyFont="1" applyBorder="1"/>
    <xf numFmtId="49" fontId="5" fillId="0" borderId="0" xfId="0" applyNumberFormat="1" applyFont="1" applyFill="1" applyBorder="1"/>
    <xf numFmtId="0" fontId="0" fillId="0" borderId="0" xfId="0" applyFont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3" xfId="0" applyFont="1" applyBorder="1" applyAlignment="1">
      <alignment horizontal="center"/>
    </xf>
    <xf numFmtId="2" fontId="4" fillId="0" borderId="2" xfId="0" applyNumberFormat="1" applyFont="1" applyBorder="1"/>
    <xf numFmtId="2" fontId="3" fillId="0" borderId="2" xfId="0" applyNumberFormat="1" applyFont="1" applyBorder="1"/>
    <xf numFmtId="0" fontId="0" fillId="0" borderId="0" xfId="0" applyAlignment="1">
      <alignment horizontal="left" vertical="top"/>
    </xf>
    <xf numFmtId="49" fontId="3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2" xfId="0" applyNumberFormat="1" applyFont="1" applyBorder="1"/>
    <xf numFmtId="49" fontId="9" fillId="0" borderId="2" xfId="0" applyNumberFormat="1" applyFont="1" applyBorder="1" applyAlignment="1">
      <alignment horizontal="center"/>
    </xf>
    <xf numFmtId="49" fontId="9" fillId="0" borderId="2" xfId="1" applyNumberFormat="1" applyFont="1" applyBorder="1" applyAlignment="1">
      <alignment horizontal="center"/>
    </xf>
    <xf numFmtId="2" fontId="9" fillId="0" borderId="2" xfId="0" applyNumberFormat="1" applyFont="1" applyBorder="1"/>
    <xf numFmtId="49" fontId="10" fillId="0" borderId="2" xfId="0" applyNumberFormat="1" applyFont="1" applyBorder="1"/>
    <xf numFmtId="49" fontId="5" fillId="0" borderId="2" xfId="0" applyNumberFormat="1" applyFont="1" applyBorder="1"/>
    <xf numFmtId="49" fontId="5" fillId="0" borderId="2" xfId="1" applyNumberFormat="1" applyFont="1" applyBorder="1" applyAlignment="1">
      <alignment horizontal="center"/>
    </xf>
    <xf numFmtId="2" fontId="5" fillId="0" borderId="2" xfId="0" applyNumberFormat="1" applyFont="1" applyBorder="1"/>
    <xf numFmtId="49" fontId="5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0" fontId="0" fillId="0" borderId="0" xfId="0" applyBorder="1" applyAlignment="1"/>
    <xf numFmtId="0" fontId="0" fillId="0" borderId="4" xfId="0" applyBorder="1" applyAlignment="1"/>
    <xf numFmtId="0" fontId="8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/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2" fontId="5" fillId="0" borderId="0" xfId="0" applyNumberFormat="1" applyFont="1" applyBorder="1"/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2" fontId="9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Alignment="1">
      <alignment wrapText="1"/>
    </xf>
    <xf numFmtId="0" fontId="0" fillId="0" borderId="0" xfId="0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opLeftCell="A2" workbookViewId="0">
      <selection activeCell="I21" sqref="I21"/>
    </sheetView>
  </sheetViews>
  <sheetFormatPr defaultRowHeight="15" x14ac:dyDescent="0.25"/>
  <cols>
    <col min="1" max="1" width="72.5703125" customWidth="1"/>
    <col min="2" max="3" width="8" customWidth="1"/>
    <col min="4" max="4" width="6.85546875" customWidth="1"/>
    <col min="5" max="5" width="13.5703125" customWidth="1"/>
    <col min="6" max="6" width="9.85546875" customWidth="1"/>
    <col min="7" max="7" width="12.28515625" customWidth="1"/>
  </cols>
  <sheetData>
    <row r="1" spans="1:8" x14ac:dyDescent="0.25">
      <c r="D1" t="s">
        <v>47</v>
      </c>
    </row>
    <row r="2" spans="1:8" x14ac:dyDescent="0.25">
      <c r="D2" t="s">
        <v>48</v>
      </c>
    </row>
    <row r="3" spans="1:8" x14ac:dyDescent="0.25">
      <c r="D3" t="s">
        <v>49</v>
      </c>
    </row>
    <row r="5" spans="1:8" ht="15.75" x14ac:dyDescent="0.25">
      <c r="B5" s="16" t="s">
        <v>50</v>
      </c>
      <c r="C5" s="16"/>
      <c r="D5" s="16"/>
      <c r="E5" s="16" t="s">
        <v>124</v>
      </c>
      <c r="F5" s="16"/>
      <c r="G5" s="16"/>
    </row>
    <row r="6" spans="1:8" ht="15.75" x14ac:dyDescent="0.25">
      <c r="B6" s="16" t="s">
        <v>125</v>
      </c>
      <c r="C6" s="16"/>
      <c r="D6" s="16"/>
      <c r="E6" s="16"/>
      <c r="F6" s="16"/>
      <c r="G6" s="16"/>
    </row>
    <row r="7" spans="1:8" ht="15.75" x14ac:dyDescent="0.25">
      <c r="B7" s="16" t="s">
        <v>54</v>
      </c>
      <c r="C7" s="16"/>
      <c r="D7" s="16"/>
      <c r="E7" s="16"/>
      <c r="F7" s="16"/>
      <c r="G7" s="16"/>
    </row>
    <row r="8" spans="1:8" ht="15.75" x14ac:dyDescent="0.25">
      <c r="B8" s="16" t="s">
        <v>126</v>
      </c>
      <c r="C8" s="16"/>
      <c r="D8" s="16"/>
      <c r="E8" s="16"/>
      <c r="F8" s="16"/>
      <c r="G8" s="16"/>
    </row>
    <row r="9" spans="1:8" x14ac:dyDescent="0.25">
      <c r="B9" s="64" t="s">
        <v>127</v>
      </c>
      <c r="C9" s="65"/>
      <c r="D9" s="65"/>
      <c r="E9" s="65"/>
      <c r="F9" s="65"/>
      <c r="G9" s="65"/>
      <c r="H9" s="65"/>
    </row>
    <row r="11" spans="1:8" ht="15.75" x14ac:dyDescent="0.25">
      <c r="A11" s="48" t="s">
        <v>112</v>
      </c>
      <c r="B11" s="49"/>
      <c r="C11" s="49"/>
      <c r="D11" s="49"/>
      <c r="E11" s="49"/>
      <c r="F11" s="47"/>
      <c r="G11" s="47"/>
      <c r="H11" s="46"/>
    </row>
    <row r="12" spans="1:8" ht="15" customHeight="1" x14ac:dyDescent="0.25">
      <c r="F12" s="65" t="s">
        <v>128</v>
      </c>
      <c r="G12" s="65"/>
      <c r="H12" s="65"/>
    </row>
    <row r="15" spans="1:8" x14ac:dyDescent="0.25">
      <c r="A15" s="66" t="s">
        <v>129</v>
      </c>
      <c r="B15" s="67"/>
      <c r="C15" s="67"/>
      <c r="D15" s="67"/>
      <c r="E15" s="67"/>
      <c r="F15" s="67"/>
      <c r="G15" s="67"/>
    </row>
    <row r="17" spans="1:8" x14ac:dyDescent="0.25">
      <c r="A17" s="65" t="s">
        <v>130</v>
      </c>
      <c r="B17" s="65"/>
      <c r="C17" s="65"/>
      <c r="D17" s="65"/>
      <c r="E17" s="65"/>
      <c r="F17" s="65"/>
      <c r="G17" s="65"/>
      <c r="H17" s="65"/>
    </row>
    <row r="19" spans="1:8" x14ac:dyDescent="0.25">
      <c r="A19" s="18"/>
      <c r="B19" s="17"/>
      <c r="C19" s="17"/>
      <c r="D19" s="17"/>
      <c r="E19" s="17"/>
      <c r="F19" s="17"/>
      <c r="G19" s="19" t="s">
        <v>53</v>
      </c>
    </row>
    <row r="20" spans="1:8" x14ac:dyDescent="0.25">
      <c r="A20" s="1" t="s">
        <v>0</v>
      </c>
      <c r="B20" s="2" t="s">
        <v>1</v>
      </c>
      <c r="C20" s="3"/>
      <c r="D20" s="3"/>
      <c r="E20" s="3"/>
      <c r="F20" s="3"/>
      <c r="G20" s="1" t="s">
        <v>2</v>
      </c>
    </row>
    <row r="21" spans="1:8" x14ac:dyDescent="0.25">
      <c r="A21" s="4"/>
      <c r="B21" s="3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20" t="s">
        <v>139</v>
      </c>
    </row>
    <row r="22" spans="1:8" x14ac:dyDescent="0.25">
      <c r="A22" s="8"/>
      <c r="B22" s="3"/>
      <c r="C22" s="3"/>
      <c r="D22" s="9"/>
      <c r="E22" s="3"/>
      <c r="F22" s="3"/>
      <c r="G22" s="10"/>
    </row>
    <row r="23" spans="1:8" x14ac:dyDescent="0.25">
      <c r="A23" s="7" t="s">
        <v>113</v>
      </c>
      <c r="B23" s="5" t="s">
        <v>58</v>
      </c>
      <c r="C23" s="5" t="s">
        <v>39</v>
      </c>
      <c r="D23" s="6" t="s">
        <v>8</v>
      </c>
      <c r="E23" s="5" t="s">
        <v>68</v>
      </c>
      <c r="F23" s="5" t="s">
        <v>9</v>
      </c>
      <c r="G23" s="21">
        <f>SUM(G24)</f>
        <v>2745700</v>
      </c>
    </row>
    <row r="24" spans="1:8" x14ac:dyDescent="0.25">
      <c r="A24" s="7" t="s">
        <v>40</v>
      </c>
      <c r="B24" s="5" t="s">
        <v>58</v>
      </c>
      <c r="C24" s="5" t="s">
        <v>39</v>
      </c>
      <c r="D24" s="6" t="s">
        <v>11</v>
      </c>
      <c r="E24" s="5" t="s">
        <v>68</v>
      </c>
      <c r="F24" s="5" t="s">
        <v>9</v>
      </c>
      <c r="G24" s="21">
        <f>SUM(G25+G41)</f>
        <v>2745700</v>
      </c>
    </row>
    <row r="25" spans="1:8" x14ac:dyDescent="0.25">
      <c r="A25" s="7" t="s">
        <v>41</v>
      </c>
      <c r="B25" s="5" t="s">
        <v>58</v>
      </c>
      <c r="C25" s="5" t="s">
        <v>39</v>
      </c>
      <c r="D25" s="6" t="s">
        <v>11</v>
      </c>
      <c r="E25" s="3" t="s">
        <v>95</v>
      </c>
      <c r="F25" s="5" t="s">
        <v>9</v>
      </c>
      <c r="G25" s="21">
        <f>SUM(G26)</f>
        <v>1795700</v>
      </c>
    </row>
    <row r="26" spans="1:8" x14ac:dyDescent="0.25">
      <c r="A26" s="7" t="s">
        <v>65</v>
      </c>
      <c r="B26" s="3" t="s">
        <v>58</v>
      </c>
      <c r="C26" s="5" t="s">
        <v>39</v>
      </c>
      <c r="D26" s="6" t="s">
        <v>11</v>
      </c>
      <c r="E26" s="3" t="s">
        <v>95</v>
      </c>
      <c r="F26" s="5" t="s">
        <v>9</v>
      </c>
      <c r="G26" s="21">
        <f>SUM(G27+G30+G35+G36)</f>
        <v>1795700</v>
      </c>
    </row>
    <row r="27" spans="1:8" x14ac:dyDescent="0.25">
      <c r="A27" s="8" t="s">
        <v>17</v>
      </c>
      <c r="B27" s="3" t="s">
        <v>58</v>
      </c>
      <c r="C27" s="3" t="s">
        <v>39</v>
      </c>
      <c r="D27" s="9" t="s">
        <v>11</v>
      </c>
      <c r="E27" s="3" t="s">
        <v>95</v>
      </c>
      <c r="F27" s="3" t="s">
        <v>105</v>
      </c>
      <c r="G27" s="22">
        <f>SUM(G28:G29)</f>
        <v>1795700</v>
      </c>
    </row>
    <row r="28" spans="1:8" x14ac:dyDescent="0.25">
      <c r="A28" s="8" t="s">
        <v>99</v>
      </c>
      <c r="B28" s="3" t="s">
        <v>58</v>
      </c>
      <c r="C28" s="3" t="s">
        <v>39</v>
      </c>
      <c r="D28" s="9" t="s">
        <v>11</v>
      </c>
      <c r="E28" s="3" t="s">
        <v>95</v>
      </c>
      <c r="F28" s="3" t="s">
        <v>101</v>
      </c>
      <c r="G28" s="22">
        <v>1379200</v>
      </c>
    </row>
    <row r="29" spans="1:8" ht="32.25" customHeight="1" x14ac:dyDescent="0.25">
      <c r="A29" s="24" t="s">
        <v>104</v>
      </c>
      <c r="B29" s="3" t="s">
        <v>58</v>
      </c>
      <c r="C29" s="3" t="s">
        <v>39</v>
      </c>
      <c r="D29" s="9" t="s">
        <v>11</v>
      </c>
      <c r="E29" s="3" t="s">
        <v>95</v>
      </c>
      <c r="F29" s="3" t="s">
        <v>103</v>
      </c>
      <c r="G29" s="22">
        <v>416500</v>
      </c>
    </row>
    <row r="30" spans="1:8" x14ac:dyDescent="0.25">
      <c r="A30" s="8" t="s">
        <v>78</v>
      </c>
      <c r="B30" s="3" t="s">
        <v>58</v>
      </c>
      <c r="C30" s="3" t="s">
        <v>39</v>
      </c>
      <c r="D30" s="9" t="s">
        <v>11</v>
      </c>
      <c r="E30" s="3" t="s">
        <v>95</v>
      </c>
      <c r="F30" s="3" t="s">
        <v>45</v>
      </c>
      <c r="G30" s="22">
        <v>0</v>
      </c>
    </row>
    <row r="31" spans="1:8" x14ac:dyDescent="0.25">
      <c r="A31" s="8" t="s">
        <v>81</v>
      </c>
      <c r="B31" s="3" t="s">
        <v>58</v>
      </c>
      <c r="C31" s="3" t="s">
        <v>39</v>
      </c>
      <c r="D31" s="9" t="s">
        <v>11</v>
      </c>
      <c r="E31" s="3" t="s">
        <v>95</v>
      </c>
      <c r="F31" s="3" t="s">
        <v>46</v>
      </c>
      <c r="G31" s="22">
        <v>0</v>
      </c>
    </row>
    <row r="32" spans="1:8" x14ac:dyDescent="0.25">
      <c r="A32" s="8" t="s">
        <v>22</v>
      </c>
      <c r="B32" s="3" t="s">
        <v>58</v>
      </c>
      <c r="C32" s="3" t="s">
        <v>39</v>
      </c>
      <c r="D32" s="9" t="s">
        <v>11</v>
      </c>
      <c r="E32" s="3" t="s">
        <v>95</v>
      </c>
      <c r="F32" s="3" t="s">
        <v>46</v>
      </c>
      <c r="G32" s="22">
        <f>SUM(G33)</f>
        <v>0</v>
      </c>
    </row>
    <row r="33" spans="1:7" x14ac:dyDescent="0.25">
      <c r="A33" s="8" t="s">
        <v>35</v>
      </c>
      <c r="B33" s="3" t="s">
        <v>58</v>
      </c>
      <c r="C33" s="3" t="s">
        <v>39</v>
      </c>
      <c r="D33" s="9" t="s">
        <v>11</v>
      </c>
      <c r="E33" s="3" t="s">
        <v>95</v>
      </c>
      <c r="F33" s="3" t="s">
        <v>46</v>
      </c>
      <c r="G33" s="22">
        <v>0</v>
      </c>
    </row>
    <row r="34" spans="1:7" x14ac:dyDescent="0.25">
      <c r="A34" s="8" t="s">
        <v>23</v>
      </c>
      <c r="B34" s="3" t="s">
        <v>58</v>
      </c>
      <c r="C34" s="3" t="s">
        <v>39</v>
      </c>
      <c r="D34" s="9" t="s">
        <v>11</v>
      </c>
      <c r="E34" s="3" t="s">
        <v>95</v>
      </c>
      <c r="F34" s="3" t="s">
        <v>46</v>
      </c>
      <c r="G34" s="22">
        <v>0</v>
      </c>
    </row>
    <row r="35" spans="1:7" x14ac:dyDescent="0.25">
      <c r="A35" s="8" t="s">
        <v>24</v>
      </c>
      <c r="B35" s="3" t="s">
        <v>58</v>
      </c>
      <c r="C35" s="3" t="s">
        <v>39</v>
      </c>
      <c r="D35" s="9" t="s">
        <v>11</v>
      </c>
      <c r="E35" s="3" t="s">
        <v>95</v>
      </c>
      <c r="F35" s="3" t="s">
        <v>46</v>
      </c>
      <c r="G35" s="22">
        <v>0</v>
      </c>
    </row>
    <row r="36" spans="1:7" x14ac:dyDescent="0.25">
      <c r="A36" s="8" t="s">
        <v>26</v>
      </c>
      <c r="B36" s="3" t="s">
        <v>58</v>
      </c>
      <c r="C36" s="3" t="s">
        <v>39</v>
      </c>
      <c r="D36" s="9" t="s">
        <v>11</v>
      </c>
      <c r="E36" s="3" t="s">
        <v>95</v>
      </c>
      <c r="F36" s="3" t="s">
        <v>46</v>
      </c>
      <c r="G36" s="22">
        <f>SUM(G37+G38)</f>
        <v>0</v>
      </c>
    </row>
    <row r="37" spans="1:7" x14ac:dyDescent="0.25">
      <c r="A37" s="8" t="s">
        <v>27</v>
      </c>
      <c r="B37" s="3" t="s">
        <v>58</v>
      </c>
      <c r="C37" s="3" t="s">
        <v>39</v>
      </c>
      <c r="D37" s="9" t="s">
        <v>11</v>
      </c>
      <c r="E37" s="3" t="s">
        <v>95</v>
      </c>
      <c r="F37" s="3" t="s">
        <v>46</v>
      </c>
      <c r="G37" s="22">
        <v>0</v>
      </c>
    </row>
    <row r="38" spans="1:7" x14ac:dyDescent="0.25">
      <c r="A38" s="8" t="s">
        <v>28</v>
      </c>
      <c r="B38" s="3" t="s">
        <v>58</v>
      </c>
      <c r="C38" s="3" t="s">
        <v>39</v>
      </c>
      <c r="D38" s="9" t="s">
        <v>11</v>
      </c>
      <c r="E38" s="3" t="s">
        <v>95</v>
      </c>
      <c r="F38" s="3" t="s">
        <v>46</v>
      </c>
      <c r="G38" s="22">
        <f>SUM(G39:G40)</f>
        <v>0</v>
      </c>
    </row>
    <row r="39" spans="1:7" x14ac:dyDescent="0.25">
      <c r="A39" s="8" t="s">
        <v>29</v>
      </c>
      <c r="B39" s="3" t="s">
        <v>58</v>
      </c>
      <c r="C39" s="3" t="s">
        <v>39</v>
      </c>
      <c r="D39" s="9" t="s">
        <v>11</v>
      </c>
      <c r="E39" s="3" t="s">
        <v>95</v>
      </c>
      <c r="F39" s="3" t="s">
        <v>46</v>
      </c>
      <c r="G39" s="22">
        <v>0</v>
      </c>
    </row>
    <row r="40" spans="1:7" x14ac:dyDescent="0.25">
      <c r="A40" s="8" t="s">
        <v>30</v>
      </c>
      <c r="B40" s="3" t="s">
        <v>58</v>
      </c>
      <c r="C40" s="3" t="s">
        <v>39</v>
      </c>
      <c r="D40" s="9" t="s">
        <v>11</v>
      </c>
      <c r="E40" s="3" t="s">
        <v>95</v>
      </c>
      <c r="F40" s="3" t="s">
        <v>46</v>
      </c>
      <c r="G40" s="22">
        <v>0</v>
      </c>
    </row>
    <row r="41" spans="1:7" x14ac:dyDescent="0.25">
      <c r="A41" s="7" t="s">
        <v>66</v>
      </c>
      <c r="B41" s="3" t="s">
        <v>58</v>
      </c>
      <c r="C41" s="5" t="s">
        <v>39</v>
      </c>
      <c r="D41" s="6" t="s">
        <v>11</v>
      </c>
      <c r="E41" s="5" t="s">
        <v>96</v>
      </c>
      <c r="F41" s="5" t="s">
        <v>9</v>
      </c>
      <c r="G41" s="21">
        <f>SUM(G42+G46+G50+G52)</f>
        <v>950000</v>
      </c>
    </row>
    <row r="42" spans="1:7" x14ac:dyDescent="0.25">
      <c r="A42" s="8" t="s">
        <v>17</v>
      </c>
      <c r="B42" s="3" t="s">
        <v>58</v>
      </c>
      <c r="C42" s="3" t="s">
        <v>39</v>
      </c>
      <c r="D42" s="9" t="s">
        <v>11</v>
      </c>
      <c r="E42" s="3" t="s">
        <v>96</v>
      </c>
      <c r="F42" s="3" t="s">
        <v>105</v>
      </c>
      <c r="G42" s="22">
        <f>SUM(G43:G45)</f>
        <v>950000</v>
      </c>
    </row>
    <row r="43" spans="1:7" x14ac:dyDescent="0.25">
      <c r="A43" s="8" t="s">
        <v>99</v>
      </c>
      <c r="B43" s="3" t="s">
        <v>58</v>
      </c>
      <c r="C43" s="3" t="s">
        <v>39</v>
      </c>
      <c r="D43" s="9" t="s">
        <v>11</v>
      </c>
      <c r="E43" s="3" t="s">
        <v>96</v>
      </c>
      <c r="F43" s="3" t="s">
        <v>101</v>
      </c>
      <c r="G43" s="22">
        <v>729600</v>
      </c>
    </row>
    <row r="44" spans="1:7" x14ac:dyDescent="0.25">
      <c r="A44" s="8" t="s">
        <v>100</v>
      </c>
      <c r="B44" s="3" t="s">
        <v>58</v>
      </c>
      <c r="C44" s="3" t="s">
        <v>39</v>
      </c>
      <c r="D44" s="9" t="s">
        <v>11</v>
      </c>
      <c r="E44" s="3" t="s">
        <v>95</v>
      </c>
      <c r="F44" s="3" t="s">
        <v>102</v>
      </c>
      <c r="G44" s="22">
        <v>0</v>
      </c>
    </row>
    <row r="45" spans="1:7" ht="31.5" customHeight="1" x14ac:dyDescent="0.25">
      <c r="A45" s="24" t="s">
        <v>104</v>
      </c>
      <c r="B45" s="3" t="s">
        <v>58</v>
      </c>
      <c r="C45" s="3" t="s">
        <v>39</v>
      </c>
      <c r="D45" s="9" t="s">
        <v>11</v>
      </c>
      <c r="E45" s="3" t="s">
        <v>96</v>
      </c>
      <c r="F45" s="3" t="s">
        <v>44</v>
      </c>
      <c r="G45" s="22">
        <v>220400</v>
      </c>
    </row>
    <row r="46" spans="1:7" x14ac:dyDescent="0.25">
      <c r="A46" s="8" t="s">
        <v>78</v>
      </c>
      <c r="B46" s="3" t="s">
        <v>58</v>
      </c>
      <c r="C46" s="3" t="s">
        <v>39</v>
      </c>
      <c r="D46" s="9" t="s">
        <v>11</v>
      </c>
      <c r="E46" s="3" t="s">
        <v>96</v>
      </c>
      <c r="F46" s="3" t="s">
        <v>45</v>
      </c>
      <c r="G46" s="22">
        <f>SUM(G48)</f>
        <v>0</v>
      </c>
    </row>
    <row r="47" spans="1:7" x14ac:dyDescent="0.25">
      <c r="A47" s="8" t="s">
        <v>81</v>
      </c>
      <c r="B47" s="3" t="s">
        <v>58</v>
      </c>
      <c r="C47" s="3" t="s">
        <v>39</v>
      </c>
      <c r="D47" s="9" t="s">
        <v>11</v>
      </c>
      <c r="E47" s="3" t="s">
        <v>96</v>
      </c>
      <c r="F47" s="3" t="s">
        <v>46</v>
      </c>
      <c r="G47" s="22">
        <v>0</v>
      </c>
    </row>
    <row r="48" spans="1:7" x14ac:dyDescent="0.25">
      <c r="A48" s="8" t="s">
        <v>22</v>
      </c>
      <c r="B48" s="3" t="s">
        <v>58</v>
      </c>
      <c r="C48" s="3" t="s">
        <v>39</v>
      </c>
      <c r="D48" s="9" t="s">
        <v>11</v>
      </c>
      <c r="E48" s="3" t="s">
        <v>96</v>
      </c>
      <c r="F48" s="3" t="s">
        <v>46</v>
      </c>
      <c r="G48" s="22">
        <v>0</v>
      </c>
    </row>
    <row r="49" spans="1:7" x14ac:dyDescent="0.25">
      <c r="A49" s="8" t="s">
        <v>35</v>
      </c>
      <c r="B49" s="3" t="s">
        <v>58</v>
      </c>
      <c r="C49" s="3" t="s">
        <v>39</v>
      </c>
      <c r="D49" s="9" t="s">
        <v>11</v>
      </c>
      <c r="E49" s="3" t="s">
        <v>96</v>
      </c>
      <c r="F49" s="3" t="s">
        <v>46</v>
      </c>
      <c r="G49" s="22">
        <v>0</v>
      </c>
    </row>
    <row r="50" spans="1:7" x14ac:dyDescent="0.25">
      <c r="A50" s="8" t="s">
        <v>23</v>
      </c>
      <c r="B50" s="3" t="s">
        <v>58</v>
      </c>
      <c r="C50" s="3" t="s">
        <v>39</v>
      </c>
      <c r="D50" s="9" t="s">
        <v>11</v>
      </c>
      <c r="E50" s="3" t="s">
        <v>96</v>
      </c>
      <c r="F50" s="3" t="s">
        <v>46</v>
      </c>
      <c r="G50" s="22">
        <f>SUM(G51)</f>
        <v>0</v>
      </c>
    </row>
    <row r="51" spans="1:7" x14ac:dyDescent="0.25">
      <c r="A51" s="8" t="s">
        <v>24</v>
      </c>
      <c r="B51" s="3" t="s">
        <v>58</v>
      </c>
      <c r="C51" s="3" t="s">
        <v>39</v>
      </c>
      <c r="D51" s="9" t="s">
        <v>11</v>
      </c>
      <c r="E51" s="3" t="s">
        <v>96</v>
      </c>
      <c r="F51" s="3" t="s">
        <v>46</v>
      </c>
      <c r="G51" s="22">
        <v>0</v>
      </c>
    </row>
    <row r="52" spans="1:7" x14ac:dyDescent="0.25">
      <c r="A52" s="8" t="s">
        <v>26</v>
      </c>
      <c r="B52" s="3" t="s">
        <v>58</v>
      </c>
      <c r="C52" s="3" t="s">
        <v>39</v>
      </c>
      <c r="D52" s="9" t="s">
        <v>11</v>
      </c>
      <c r="E52" s="3" t="s">
        <v>96</v>
      </c>
      <c r="F52" s="3" t="s">
        <v>46</v>
      </c>
      <c r="G52" s="22">
        <f>SUM(G54)</f>
        <v>0</v>
      </c>
    </row>
    <row r="53" spans="1:7" x14ac:dyDescent="0.25">
      <c r="A53" s="8" t="s">
        <v>27</v>
      </c>
      <c r="B53" s="3" t="s">
        <v>58</v>
      </c>
      <c r="C53" s="3" t="s">
        <v>39</v>
      </c>
      <c r="D53" s="9" t="s">
        <v>11</v>
      </c>
      <c r="E53" s="3" t="s">
        <v>96</v>
      </c>
      <c r="F53" s="3" t="s">
        <v>46</v>
      </c>
      <c r="G53" s="22">
        <v>0</v>
      </c>
    </row>
    <row r="54" spans="1:7" x14ac:dyDescent="0.25">
      <c r="A54" s="8" t="s">
        <v>28</v>
      </c>
      <c r="B54" s="3" t="s">
        <v>58</v>
      </c>
      <c r="C54" s="3" t="s">
        <v>39</v>
      </c>
      <c r="D54" s="9" t="s">
        <v>11</v>
      </c>
      <c r="E54" s="3" t="s">
        <v>96</v>
      </c>
      <c r="F54" s="3" t="s">
        <v>46</v>
      </c>
      <c r="G54" s="22">
        <v>0</v>
      </c>
    </row>
    <row r="55" spans="1:7" x14ac:dyDescent="0.25">
      <c r="A55" s="8" t="s">
        <v>29</v>
      </c>
      <c r="B55" s="3" t="s">
        <v>58</v>
      </c>
      <c r="C55" s="3" t="s">
        <v>39</v>
      </c>
      <c r="D55" s="9" t="s">
        <v>11</v>
      </c>
      <c r="E55" s="3" t="s">
        <v>96</v>
      </c>
      <c r="F55" s="3" t="s">
        <v>46</v>
      </c>
      <c r="G55" s="22">
        <v>0</v>
      </c>
    </row>
    <row r="56" spans="1:7" x14ac:dyDescent="0.25">
      <c r="A56" s="8" t="s">
        <v>30</v>
      </c>
      <c r="B56" s="3" t="s">
        <v>58</v>
      </c>
      <c r="C56" s="3" t="s">
        <v>39</v>
      </c>
      <c r="D56" s="9" t="s">
        <v>11</v>
      </c>
      <c r="E56" s="3" t="s">
        <v>96</v>
      </c>
      <c r="F56" s="3" t="s">
        <v>46</v>
      </c>
      <c r="G56" s="22">
        <v>0</v>
      </c>
    </row>
    <row r="57" spans="1:7" x14ac:dyDescent="0.25">
      <c r="A57" s="61"/>
      <c r="B57" s="61"/>
      <c r="C57" s="61"/>
      <c r="D57" s="61"/>
      <c r="E57" s="61"/>
      <c r="F57" s="61"/>
      <c r="G57" s="61"/>
    </row>
    <row r="58" spans="1:7" x14ac:dyDescent="0.25">
      <c r="A58" s="62" t="s">
        <v>37</v>
      </c>
      <c r="B58" s="61"/>
      <c r="C58" s="61"/>
      <c r="D58" s="61"/>
      <c r="E58" s="63" t="s">
        <v>114</v>
      </c>
      <c r="F58" s="61"/>
      <c r="G58" s="61"/>
    </row>
    <row r="60" spans="1:7" x14ac:dyDescent="0.25">
      <c r="A60" t="s">
        <v>115</v>
      </c>
    </row>
    <row r="74" spans="1:7" x14ac:dyDescent="0.25">
      <c r="A74" s="26"/>
      <c r="D74" t="s">
        <v>47</v>
      </c>
    </row>
    <row r="75" spans="1:7" x14ac:dyDescent="0.25">
      <c r="D75" t="s">
        <v>48</v>
      </c>
    </row>
    <row r="76" spans="1:7" x14ac:dyDescent="0.25">
      <c r="D76" t="s">
        <v>49</v>
      </c>
    </row>
    <row r="78" spans="1:7" ht="15.75" x14ac:dyDescent="0.25">
      <c r="B78" s="16" t="s">
        <v>50</v>
      </c>
      <c r="C78" s="16"/>
      <c r="D78" s="16"/>
      <c r="E78" s="16" t="s">
        <v>131</v>
      </c>
      <c r="F78" s="16"/>
      <c r="G78" s="16"/>
    </row>
    <row r="79" spans="1:7" ht="15.75" x14ac:dyDescent="0.25">
      <c r="B79" s="16" t="s">
        <v>132</v>
      </c>
      <c r="C79" s="16"/>
      <c r="D79" s="16"/>
      <c r="E79" s="16"/>
      <c r="F79" s="16"/>
      <c r="G79" s="16"/>
    </row>
    <row r="80" spans="1:7" ht="15.75" x14ac:dyDescent="0.25">
      <c r="B80" s="16" t="s">
        <v>54</v>
      </c>
      <c r="C80" s="16"/>
      <c r="D80" s="16"/>
      <c r="E80" s="16"/>
      <c r="F80" s="16"/>
      <c r="G80" s="16"/>
    </row>
    <row r="81" spans="1:8" ht="15.75" x14ac:dyDescent="0.25">
      <c r="B81" s="16" t="s">
        <v>133</v>
      </c>
      <c r="C81" s="16"/>
      <c r="D81" s="16"/>
      <c r="E81" s="16"/>
      <c r="F81" s="16"/>
      <c r="G81" s="16"/>
    </row>
    <row r="82" spans="1:8" x14ac:dyDescent="0.25">
      <c r="B82" s="64" t="s">
        <v>107</v>
      </c>
      <c r="C82" s="65"/>
      <c r="D82" s="65"/>
      <c r="E82" s="65"/>
      <c r="F82" s="65"/>
      <c r="G82" s="65"/>
      <c r="H82" s="65"/>
    </row>
    <row r="84" spans="1:8" ht="15.75" customHeight="1" x14ac:dyDescent="0.25">
      <c r="A84" s="68" t="s">
        <v>108</v>
      </c>
      <c r="B84" s="65"/>
      <c r="C84" s="65"/>
      <c r="D84" s="65"/>
      <c r="E84" s="65"/>
      <c r="F84" s="65"/>
      <c r="G84" s="65"/>
      <c r="H84" s="65"/>
    </row>
    <row r="85" spans="1:8" x14ac:dyDescent="0.25">
      <c r="G85" s="65" t="s">
        <v>134</v>
      </c>
      <c r="H85" s="65"/>
    </row>
    <row r="88" spans="1:8" x14ac:dyDescent="0.25">
      <c r="A88" s="66" t="s">
        <v>129</v>
      </c>
      <c r="B88" s="67"/>
      <c r="C88" s="67"/>
      <c r="D88" s="67"/>
      <c r="E88" s="67"/>
      <c r="F88" s="67"/>
      <c r="G88" s="67"/>
    </row>
    <row r="90" spans="1:8" ht="15" customHeight="1" x14ac:dyDescent="0.25">
      <c r="A90" s="65" t="s">
        <v>135</v>
      </c>
      <c r="B90" s="65"/>
      <c r="C90" s="65"/>
      <c r="D90" s="65"/>
      <c r="E90" s="65"/>
      <c r="F90" s="65"/>
      <c r="G90" s="65"/>
      <c r="H90" s="65"/>
    </row>
    <row r="91" spans="1:8" x14ac:dyDescent="0.25">
      <c r="A91" s="65"/>
      <c r="B91" s="65"/>
      <c r="C91" s="65"/>
      <c r="D91" s="65"/>
      <c r="E91" s="65"/>
      <c r="F91" s="65"/>
      <c r="G91" s="65"/>
      <c r="H91" s="65"/>
    </row>
    <row r="92" spans="1:8" x14ac:dyDescent="0.25">
      <c r="A92" s="18"/>
      <c r="B92" s="17"/>
      <c r="C92" s="17"/>
      <c r="D92" s="17"/>
      <c r="E92" s="17"/>
      <c r="F92" s="17"/>
      <c r="G92" s="19" t="s">
        <v>53</v>
      </c>
    </row>
    <row r="93" spans="1:8" x14ac:dyDescent="0.25">
      <c r="A93" s="1" t="s">
        <v>0</v>
      </c>
      <c r="B93" s="2" t="s">
        <v>1</v>
      </c>
      <c r="C93" s="3"/>
      <c r="D93" s="3"/>
      <c r="E93" s="3"/>
      <c r="F93" s="3"/>
      <c r="G93" s="1" t="s">
        <v>2</v>
      </c>
    </row>
    <row r="94" spans="1:8" x14ac:dyDescent="0.25">
      <c r="A94" s="4"/>
      <c r="B94" s="3" t="s">
        <v>3</v>
      </c>
      <c r="C94" s="3" t="s">
        <v>4</v>
      </c>
      <c r="D94" s="3" t="s">
        <v>5</v>
      </c>
      <c r="E94" s="3" t="s">
        <v>6</v>
      </c>
      <c r="F94" s="3" t="s">
        <v>7</v>
      </c>
      <c r="G94" s="20" t="s">
        <v>118</v>
      </c>
    </row>
    <row r="95" spans="1:8" x14ac:dyDescent="0.25">
      <c r="A95" s="8"/>
      <c r="B95" s="3"/>
      <c r="C95" s="3"/>
      <c r="D95" s="9"/>
      <c r="E95" s="3"/>
      <c r="F95" s="3"/>
      <c r="G95" s="10"/>
    </row>
    <row r="96" spans="1:8" x14ac:dyDescent="0.25">
      <c r="A96" s="7" t="s">
        <v>38</v>
      </c>
      <c r="B96" s="5" t="s">
        <v>58</v>
      </c>
      <c r="C96" s="5" t="s">
        <v>39</v>
      </c>
      <c r="D96" s="6" t="s">
        <v>8</v>
      </c>
      <c r="E96" s="5" t="s">
        <v>68</v>
      </c>
      <c r="F96" s="5" t="s">
        <v>9</v>
      </c>
      <c r="G96" s="21">
        <f>SUM(G97)</f>
        <v>4610800</v>
      </c>
    </row>
    <row r="97" spans="1:7" x14ac:dyDescent="0.25">
      <c r="A97" s="7" t="s">
        <v>40</v>
      </c>
      <c r="B97" s="5" t="s">
        <v>58</v>
      </c>
      <c r="C97" s="5" t="s">
        <v>39</v>
      </c>
      <c r="D97" s="6" t="s">
        <v>11</v>
      </c>
      <c r="E97" s="5" t="s">
        <v>68</v>
      </c>
      <c r="F97" s="5" t="s">
        <v>9</v>
      </c>
      <c r="G97" s="21">
        <f>SUM(G98+G116)</f>
        <v>4610800</v>
      </c>
    </row>
    <row r="98" spans="1:7" x14ac:dyDescent="0.25">
      <c r="A98" s="7" t="s">
        <v>41</v>
      </c>
      <c r="B98" s="5" t="s">
        <v>58</v>
      </c>
      <c r="C98" s="5" t="s">
        <v>39</v>
      </c>
      <c r="D98" s="6" t="s">
        <v>11</v>
      </c>
      <c r="E98" s="3" t="s">
        <v>95</v>
      </c>
      <c r="F98" s="5" t="s">
        <v>9</v>
      </c>
      <c r="G98" s="21">
        <f>SUM(G99)</f>
        <v>3205800</v>
      </c>
    </row>
    <row r="99" spans="1:7" x14ac:dyDescent="0.25">
      <c r="A99" s="7" t="s">
        <v>65</v>
      </c>
      <c r="B99" s="3" t="s">
        <v>58</v>
      </c>
      <c r="C99" s="5" t="s">
        <v>39</v>
      </c>
      <c r="D99" s="6" t="s">
        <v>11</v>
      </c>
      <c r="E99" s="3" t="s">
        <v>95</v>
      </c>
      <c r="F99" s="5" t="s">
        <v>9</v>
      </c>
      <c r="G99" s="21">
        <f>SUM(G100+G104+G109+G110)+G105</f>
        <v>3205800</v>
      </c>
    </row>
    <row r="100" spans="1:7" x14ac:dyDescent="0.25">
      <c r="A100" s="8" t="s">
        <v>17</v>
      </c>
      <c r="B100" s="3" t="s">
        <v>58</v>
      </c>
      <c r="C100" s="3" t="s">
        <v>39</v>
      </c>
      <c r="D100" s="9" t="s">
        <v>11</v>
      </c>
      <c r="E100" s="3" t="s">
        <v>95</v>
      </c>
      <c r="F100" s="3" t="s">
        <v>105</v>
      </c>
      <c r="G100" s="22">
        <v>3091400</v>
      </c>
    </row>
    <row r="101" spans="1:7" x14ac:dyDescent="0.25">
      <c r="A101" s="8" t="s">
        <v>99</v>
      </c>
      <c r="B101" s="3" t="s">
        <v>58</v>
      </c>
      <c r="C101" s="3" t="s">
        <v>39</v>
      </c>
      <c r="D101" s="9" t="s">
        <v>11</v>
      </c>
      <c r="E101" s="3" t="s">
        <v>95</v>
      </c>
      <c r="F101" s="3" t="s">
        <v>101</v>
      </c>
      <c r="G101" s="22">
        <v>2374400</v>
      </c>
    </row>
    <row r="102" spans="1:7" x14ac:dyDescent="0.25">
      <c r="A102" s="8" t="s">
        <v>100</v>
      </c>
      <c r="B102" s="3" t="s">
        <v>58</v>
      </c>
      <c r="C102" s="3" t="s">
        <v>39</v>
      </c>
      <c r="D102" s="9" t="s">
        <v>11</v>
      </c>
      <c r="E102" s="3" t="s">
        <v>95</v>
      </c>
      <c r="F102" s="3" t="s">
        <v>102</v>
      </c>
      <c r="G102" s="22">
        <v>0</v>
      </c>
    </row>
    <row r="103" spans="1:7" ht="23.25" x14ac:dyDescent="0.25">
      <c r="A103" s="24" t="s">
        <v>104</v>
      </c>
      <c r="B103" s="3" t="s">
        <v>58</v>
      </c>
      <c r="C103" s="3" t="s">
        <v>39</v>
      </c>
      <c r="D103" s="9" t="s">
        <v>11</v>
      </c>
      <c r="E103" s="3" t="s">
        <v>95</v>
      </c>
      <c r="F103" s="3" t="s">
        <v>103</v>
      </c>
      <c r="G103" s="22">
        <v>717000</v>
      </c>
    </row>
    <row r="104" spans="1:7" x14ac:dyDescent="0.25">
      <c r="A104" s="8" t="s">
        <v>78</v>
      </c>
      <c r="B104" s="3" t="s">
        <v>58</v>
      </c>
      <c r="C104" s="3" t="s">
        <v>39</v>
      </c>
      <c r="D104" s="9" t="s">
        <v>11</v>
      </c>
      <c r="E104" s="3" t="s">
        <v>95</v>
      </c>
      <c r="F104" s="3" t="s">
        <v>45</v>
      </c>
      <c r="G104" s="22">
        <v>114400</v>
      </c>
    </row>
    <row r="105" spans="1:7" x14ac:dyDescent="0.25">
      <c r="A105" s="8" t="s">
        <v>81</v>
      </c>
      <c r="B105" s="3" t="s">
        <v>58</v>
      </c>
      <c r="C105" s="3" t="s">
        <v>39</v>
      </c>
      <c r="D105" s="9" t="s">
        <v>11</v>
      </c>
      <c r="E105" s="3" t="s">
        <v>95</v>
      </c>
      <c r="F105" s="3" t="s">
        <v>46</v>
      </c>
      <c r="G105" s="22">
        <v>0</v>
      </c>
    </row>
    <row r="106" spans="1:7" x14ac:dyDescent="0.25">
      <c r="A106" s="8" t="s">
        <v>22</v>
      </c>
      <c r="B106" s="3" t="s">
        <v>58</v>
      </c>
      <c r="C106" s="3" t="s">
        <v>39</v>
      </c>
      <c r="D106" s="9" t="s">
        <v>11</v>
      </c>
      <c r="E106" s="3" t="s">
        <v>95</v>
      </c>
      <c r="F106" s="3" t="s">
        <v>46</v>
      </c>
      <c r="G106" s="22">
        <f>SUM(G107)</f>
        <v>0</v>
      </c>
    </row>
    <row r="107" spans="1:7" x14ac:dyDescent="0.25">
      <c r="A107" s="8" t="s">
        <v>35</v>
      </c>
      <c r="B107" s="3" t="s">
        <v>58</v>
      </c>
      <c r="C107" s="3" t="s">
        <v>39</v>
      </c>
      <c r="D107" s="9" t="s">
        <v>11</v>
      </c>
      <c r="E107" s="3" t="s">
        <v>95</v>
      </c>
      <c r="F107" s="3" t="s">
        <v>46</v>
      </c>
      <c r="G107" s="22">
        <v>0</v>
      </c>
    </row>
    <row r="108" spans="1:7" x14ac:dyDescent="0.25">
      <c r="A108" s="8" t="s">
        <v>23</v>
      </c>
      <c r="B108" s="3" t="s">
        <v>58</v>
      </c>
      <c r="C108" s="3" t="s">
        <v>39</v>
      </c>
      <c r="D108" s="9" t="s">
        <v>11</v>
      </c>
      <c r="E108" s="3" t="s">
        <v>95</v>
      </c>
      <c r="F108" s="3" t="s">
        <v>46</v>
      </c>
      <c r="G108" s="22">
        <v>0</v>
      </c>
    </row>
    <row r="109" spans="1:7" x14ac:dyDescent="0.25">
      <c r="A109" s="8" t="s">
        <v>24</v>
      </c>
      <c r="B109" s="3" t="s">
        <v>58</v>
      </c>
      <c r="C109" s="3" t="s">
        <v>39</v>
      </c>
      <c r="D109" s="9" t="s">
        <v>11</v>
      </c>
      <c r="E109" s="3" t="s">
        <v>95</v>
      </c>
      <c r="F109" s="3" t="s">
        <v>46</v>
      </c>
      <c r="G109" s="22">
        <v>0</v>
      </c>
    </row>
    <row r="110" spans="1:7" x14ac:dyDescent="0.25">
      <c r="A110" s="8" t="s">
        <v>26</v>
      </c>
      <c r="B110" s="3" t="s">
        <v>58</v>
      </c>
      <c r="C110" s="3" t="s">
        <v>39</v>
      </c>
      <c r="D110" s="9" t="s">
        <v>11</v>
      </c>
      <c r="E110" s="3" t="s">
        <v>95</v>
      </c>
      <c r="F110" s="3" t="s">
        <v>46</v>
      </c>
      <c r="G110" s="22">
        <f>SUM(G111+G112)</f>
        <v>0</v>
      </c>
    </row>
    <row r="111" spans="1:7" x14ac:dyDescent="0.25">
      <c r="A111" s="8" t="s">
        <v>27</v>
      </c>
      <c r="B111" s="3" t="s">
        <v>58</v>
      </c>
      <c r="C111" s="3" t="s">
        <v>39</v>
      </c>
      <c r="D111" s="9" t="s">
        <v>11</v>
      </c>
      <c r="E111" s="3" t="s">
        <v>95</v>
      </c>
      <c r="F111" s="3" t="s">
        <v>46</v>
      </c>
      <c r="G111" s="22">
        <v>0</v>
      </c>
    </row>
    <row r="112" spans="1:7" x14ac:dyDescent="0.25">
      <c r="A112" s="8" t="s">
        <v>28</v>
      </c>
      <c r="B112" s="3" t="s">
        <v>58</v>
      </c>
      <c r="C112" s="3" t="s">
        <v>39</v>
      </c>
      <c r="D112" s="9" t="s">
        <v>11</v>
      </c>
      <c r="E112" s="3" t="s">
        <v>95</v>
      </c>
      <c r="F112" s="3" t="s">
        <v>46</v>
      </c>
      <c r="G112" s="22">
        <f>SUM(G113:G114)</f>
        <v>0</v>
      </c>
    </row>
    <row r="113" spans="1:7" x14ac:dyDescent="0.25">
      <c r="A113" s="8" t="s">
        <v>29</v>
      </c>
      <c r="B113" s="3" t="s">
        <v>58</v>
      </c>
      <c r="C113" s="3" t="s">
        <v>39</v>
      </c>
      <c r="D113" s="9" t="s">
        <v>11</v>
      </c>
      <c r="E113" s="3" t="s">
        <v>95</v>
      </c>
      <c r="F113" s="3" t="s">
        <v>46</v>
      </c>
      <c r="G113" s="22">
        <v>0</v>
      </c>
    </row>
    <row r="114" spans="1:7" x14ac:dyDescent="0.25">
      <c r="A114" s="8" t="s">
        <v>30</v>
      </c>
      <c r="B114" s="3" t="s">
        <v>58</v>
      </c>
      <c r="C114" s="3" t="s">
        <v>39</v>
      </c>
      <c r="D114" s="9" t="s">
        <v>11</v>
      </c>
      <c r="E114" s="3" t="s">
        <v>95</v>
      </c>
      <c r="F114" s="3" t="s">
        <v>46</v>
      </c>
      <c r="G114" s="22">
        <v>0</v>
      </c>
    </row>
    <row r="115" spans="1:7" x14ac:dyDescent="0.25">
      <c r="A115" s="8"/>
      <c r="B115" s="5"/>
      <c r="C115" s="3"/>
      <c r="D115" s="9"/>
      <c r="E115" s="3"/>
      <c r="F115" s="3"/>
      <c r="G115" s="22"/>
    </row>
    <row r="116" spans="1:7" x14ac:dyDescent="0.25">
      <c r="A116" s="7" t="s">
        <v>66</v>
      </c>
      <c r="B116" s="3" t="s">
        <v>58</v>
      </c>
      <c r="C116" s="5" t="s">
        <v>39</v>
      </c>
      <c r="D116" s="6" t="s">
        <v>11</v>
      </c>
      <c r="E116" s="5" t="s">
        <v>96</v>
      </c>
      <c r="F116" s="5" t="s">
        <v>9</v>
      </c>
      <c r="G116" s="21">
        <f>SUM(G117+G121+G125+G127)+G132</f>
        <v>1405000</v>
      </c>
    </row>
    <row r="117" spans="1:7" x14ac:dyDescent="0.25">
      <c r="A117" s="8" t="s">
        <v>17</v>
      </c>
      <c r="B117" s="3" t="s">
        <v>58</v>
      </c>
      <c r="C117" s="3" t="s">
        <v>39</v>
      </c>
      <c r="D117" s="9" t="s">
        <v>11</v>
      </c>
      <c r="E117" s="3" t="s">
        <v>96</v>
      </c>
      <c r="F117" s="3" t="s">
        <v>105</v>
      </c>
      <c r="G117" s="22">
        <f>SUM(G118:G120)</f>
        <v>1405000</v>
      </c>
    </row>
    <row r="118" spans="1:7" x14ac:dyDescent="0.25">
      <c r="A118" s="8" t="s">
        <v>99</v>
      </c>
      <c r="B118" s="3" t="s">
        <v>58</v>
      </c>
      <c r="C118" s="3" t="s">
        <v>39</v>
      </c>
      <c r="D118" s="9" t="s">
        <v>11</v>
      </c>
      <c r="E118" s="3" t="s">
        <v>96</v>
      </c>
      <c r="F118" s="3" t="s">
        <v>101</v>
      </c>
      <c r="G118" s="22">
        <v>1079200</v>
      </c>
    </row>
    <row r="119" spans="1:7" x14ac:dyDescent="0.25">
      <c r="A119" s="8" t="s">
        <v>100</v>
      </c>
      <c r="B119" s="3" t="s">
        <v>58</v>
      </c>
      <c r="C119" s="3" t="s">
        <v>39</v>
      </c>
      <c r="D119" s="9" t="s">
        <v>11</v>
      </c>
      <c r="E119" s="3" t="s">
        <v>95</v>
      </c>
      <c r="F119" s="3" t="s">
        <v>102</v>
      </c>
      <c r="G119" s="22">
        <v>0</v>
      </c>
    </row>
    <row r="120" spans="1:7" ht="23.25" x14ac:dyDescent="0.25">
      <c r="A120" s="24" t="s">
        <v>104</v>
      </c>
      <c r="B120" s="3" t="s">
        <v>58</v>
      </c>
      <c r="C120" s="3" t="s">
        <v>39</v>
      </c>
      <c r="D120" s="9" t="s">
        <v>11</v>
      </c>
      <c r="E120" s="3" t="s">
        <v>96</v>
      </c>
      <c r="F120" s="3" t="s">
        <v>44</v>
      </c>
      <c r="G120" s="22">
        <v>325800</v>
      </c>
    </row>
    <row r="121" spans="1:7" x14ac:dyDescent="0.25">
      <c r="A121" s="8" t="s">
        <v>78</v>
      </c>
      <c r="B121" s="3" t="s">
        <v>58</v>
      </c>
      <c r="C121" s="3" t="s">
        <v>39</v>
      </c>
      <c r="D121" s="9" t="s">
        <v>11</v>
      </c>
      <c r="E121" s="3" t="s">
        <v>96</v>
      </c>
      <c r="F121" s="3" t="s">
        <v>45</v>
      </c>
      <c r="G121" s="22">
        <f>SUM(G123)</f>
        <v>0</v>
      </c>
    </row>
    <row r="122" spans="1:7" x14ac:dyDescent="0.25">
      <c r="A122" s="8" t="s">
        <v>81</v>
      </c>
      <c r="B122" s="3" t="s">
        <v>58</v>
      </c>
      <c r="C122" s="3" t="s">
        <v>39</v>
      </c>
      <c r="D122" s="9" t="s">
        <v>11</v>
      </c>
      <c r="E122" s="3" t="s">
        <v>96</v>
      </c>
      <c r="F122" s="3" t="s">
        <v>46</v>
      </c>
      <c r="G122" s="22">
        <v>0</v>
      </c>
    </row>
    <row r="123" spans="1:7" x14ac:dyDescent="0.25">
      <c r="A123" s="8" t="s">
        <v>22</v>
      </c>
      <c r="B123" s="3" t="s">
        <v>58</v>
      </c>
      <c r="C123" s="3" t="s">
        <v>39</v>
      </c>
      <c r="D123" s="9" t="s">
        <v>11</v>
      </c>
      <c r="E123" s="3" t="s">
        <v>96</v>
      </c>
      <c r="F123" s="3" t="s">
        <v>46</v>
      </c>
      <c r="G123" s="22">
        <v>0</v>
      </c>
    </row>
    <row r="124" spans="1:7" x14ac:dyDescent="0.25">
      <c r="A124" s="8" t="s">
        <v>35</v>
      </c>
      <c r="B124" s="3" t="s">
        <v>58</v>
      </c>
      <c r="C124" s="3" t="s">
        <v>39</v>
      </c>
      <c r="D124" s="9" t="s">
        <v>11</v>
      </c>
      <c r="E124" s="3" t="s">
        <v>96</v>
      </c>
      <c r="F124" s="3" t="s">
        <v>46</v>
      </c>
      <c r="G124" s="22">
        <v>0</v>
      </c>
    </row>
    <row r="125" spans="1:7" x14ac:dyDescent="0.25">
      <c r="A125" s="8" t="s">
        <v>23</v>
      </c>
      <c r="B125" s="3" t="s">
        <v>58</v>
      </c>
      <c r="C125" s="3" t="s">
        <v>39</v>
      </c>
      <c r="D125" s="9" t="s">
        <v>11</v>
      </c>
      <c r="E125" s="3" t="s">
        <v>96</v>
      </c>
      <c r="F125" s="3" t="s">
        <v>46</v>
      </c>
      <c r="G125" s="22">
        <f>SUM(G126)</f>
        <v>0</v>
      </c>
    </row>
    <row r="126" spans="1:7" x14ac:dyDescent="0.25">
      <c r="A126" s="8" t="s">
        <v>24</v>
      </c>
      <c r="B126" s="3" t="s">
        <v>58</v>
      </c>
      <c r="C126" s="3" t="s">
        <v>39</v>
      </c>
      <c r="D126" s="9" t="s">
        <v>11</v>
      </c>
      <c r="E126" s="3" t="s">
        <v>96</v>
      </c>
      <c r="F126" s="3" t="s">
        <v>46</v>
      </c>
      <c r="G126" s="22">
        <v>0</v>
      </c>
    </row>
    <row r="127" spans="1:7" x14ac:dyDescent="0.25">
      <c r="A127" s="8" t="s">
        <v>26</v>
      </c>
      <c r="B127" s="3" t="s">
        <v>58</v>
      </c>
      <c r="C127" s="3" t="s">
        <v>39</v>
      </c>
      <c r="D127" s="9" t="s">
        <v>11</v>
      </c>
      <c r="E127" s="3" t="s">
        <v>96</v>
      </c>
      <c r="F127" s="3" t="s">
        <v>46</v>
      </c>
      <c r="G127" s="22">
        <f>SUM(G129)</f>
        <v>0</v>
      </c>
    </row>
    <row r="128" spans="1:7" x14ac:dyDescent="0.25">
      <c r="A128" s="8" t="s">
        <v>27</v>
      </c>
      <c r="B128" s="3" t="s">
        <v>58</v>
      </c>
      <c r="C128" s="3" t="s">
        <v>39</v>
      </c>
      <c r="D128" s="9" t="s">
        <v>11</v>
      </c>
      <c r="E128" s="3" t="s">
        <v>96</v>
      </c>
      <c r="F128" s="3" t="s">
        <v>46</v>
      </c>
      <c r="G128" s="22">
        <v>0</v>
      </c>
    </row>
    <row r="129" spans="1:7" x14ac:dyDescent="0.25">
      <c r="A129" s="8" t="s">
        <v>28</v>
      </c>
      <c r="B129" s="3" t="s">
        <v>58</v>
      </c>
      <c r="C129" s="3" t="s">
        <v>39</v>
      </c>
      <c r="D129" s="9" t="s">
        <v>11</v>
      </c>
      <c r="E129" s="3" t="s">
        <v>96</v>
      </c>
      <c r="F129" s="3" t="s">
        <v>46</v>
      </c>
      <c r="G129" s="22">
        <v>0</v>
      </c>
    </row>
    <row r="130" spans="1:7" x14ac:dyDescent="0.25">
      <c r="A130" s="8" t="s">
        <v>29</v>
      </c>
      <c r="B130" s="3" t="s">
        <v>58</v>
      </c>
      <c r="C130" s="3" t="s">
        <v>39</v>
      </c>
      <c r="D130" s="9" t="s">
        <v>11</v>
      </c>
      <c r="E130" s="3" t="s">
        <v>96</v>
      </c>
      <c r="F130" s="3" t="s">
        <v>46</v>
      </c>
      <c r="G130" s="22">
        <v>0</v>
      </c>
    </row>
    <row r="131" spans="1:7" x14ac:dyDescent="0.25">
      <c r="A131" s="8" t="s">
        <v>30</v>
      </c>
      <c r="B131" s="3" t="s">
        <v>58</v>
      </c>
      <c r="C131" s="3" t="s">
        <v>39</v>
      </c>
      <c r="D131" s="9" t="s">
        <v>11</v>
      </c>
      <c r="E131" s="3" t="s">
        <v>96</v>
      </c>
      <c r="F131" s="3" t="s">
        <v>46</v>
      </c>
      <c r="G131" s="22">
        <v>0</v>
      </c>
    </row>
    <row r="132" spans="1:7" x14ac:dyDescent="0.25">
      <c r="A132" s="8" t="s">
        <v>100</v>
      </c>
      <c r="B132" s="3" t="s">
        <v>58</v>
      </c>
      <c r="C132" s="3" t="s">
        <v>39</v>
      </c>
      <c r="D132" s="9" t="s">
        <v>11</v>
      </c>
      <c r="E132" s="3" t="s">
        <v>95</v>
      </c>
      <c r="F132" s="3" t="s">
        <v>102</v>
      </c>
      <c r="G132" s="22"/>
    </row>
    <row r="134" spans="1:7" x14ac:dyDescent="0.25">
      <c r="A134" s="11" t="s">
        <v>37</v>
      </c>
      <c r="B134" s="12"/>
      <c r="C134" s="12"/>
      <c r="D134" s="12"/>
      <c r="E134" s="13" t="s">
        <v>114</v>
      </c>
    </row>
    <row r="136" spans="1:7" x14ac:dyDescent="0.25">
      <c r="A136" t="s">
        <v>115</v>
      </c>
    </row>
    <row r="143" spans="1:7" x14ac:dyDescent="0.25">
      <c r="A143" s="60"/>
      <c r="D143" t="s">
        <v>47</v>
      </c>
    </row>
    <row r="144" spans="1:7" x14ac:dyDescent="0.25">
      <c r="D144" t="s">
        <v>48</v>
      </c>
    </row>
    <row r="145" spans="1:8" x14ac:dyDescent="0.25">
      <c r="D145" t="s">
        <v>49</v>
      </c>
    </row>
    <row r="147" spans="1:8" ht="15.75" x14ac:dyDescent="0.25">
      <c r="B147" s="16" t="s">
        <v>50</v>
      </c>
      <c r="C147" s="16"/>
      <c r="D147" s="16"/>
      <c r="E147" s="16" t="s">
        <v>179</v>
      </c>
      <c r="F147" s="16"/>
      <c r="G147" s="16"/>
    </row>
    <row r="148" spans="1:8" ht="15.75" x14ac:dyDescent="0.25">
      <c r="B148" s="16" t="s">
        <v>180</v>
      </c>
      <c r="C148" s="16"/>
      <c r="D148" s="16"/>
      <c r="E148" s="16"/>
      <c r="F148" s="16"/>
      <c r="G148" s="16"/>
    </row>
    <row r="149" spans="1:8" ht="15.75" x14ac:dyDescent="0.25">
      <c r="B149" s="16" t="s">
        <v>54</v>
      </c>
      <c r="C149" s="16"/>
      <c r="D149" s="16"/>
      <c r="E149" s="16"/>
      <c r="F149" s="16"/>
      <c r="G149" s="16"/>
    </row>
    <row r="150" spans="1:8" ht="15.75" x14ac:dyDescent="0.25">
      <c r="B150" s="16" t="s">
        <v>181</v>
      </c>
      <c r="C150" s="16"/>
      <c r="D150" s="16"/>
      <c r="E150" s="16"/>
      <c r="F150" s="16"/>
      <c r="G150" s="16"/>
    </row>
    <row r="151" spans="1:8" x14ac:dyDescent="0.25">
      <c r="B151" s="64" t="s">
        <v>182</v>
      </c>
      <c r="C151" s="65"/>
      <c r="D151" s="65"/>
      <c r="E151" s="65"/>
      <c r="F151" s="65"/>
      <c r="G151" s="65"/>
      <c r="H151" s="65"/>
    </row>
    <row r="153" spans="1:8" x14ac:dyDescent="0.25">
      <c r="A153" s="68" t="s">
        <v>108</v>
      </c>
      <c r="B153" s="65"/>
      <c r="C153" s="65"/>
      <c r="D153" s="65"/>
      <c r="E153" s="65"/>
      <c r="F153" s="65"/>
      <c r="G153" s="65"/>
      <c r="H153" s="65"/>
    </row>
    <row r="154" spans="1:8" x14ac:dyDescent="0.25">
      <c r="G154" s="65" t="s">
        <v>184</v>
      </c>
      <c r="H154" s="65"/>
    </row>
    <row r="157" spans="1:8" x14ac:dyDescent="0.25">
      <c r="A157" s="66" t="s">
        <v>129</v>
      </c>
      <c r="B157" s="67"/>
      <c r="C157" s="67"/>
      <c r="D157" s="67"/>
      <c r="E157" s="67"/>
      <c r="F157" s="67"/>
      <c r="G157" s="67"/>
    </row>
    <row r="158" spans="1:8" ht="15.75" customHeight="1" x14ac:dyDescent="0.25"/>
    <row r="159" spans="1:8" x14ac:dyDescent="0.25">
      <c r="A159" s="65" t="s">
        <v>183</v>
      </c>
      <c r="B159" s="65"/>
      <c r="C159" s="65"/>
      <c r="D159" s="65"/>
      <c r="E159" s="65"/>
      <c r="F159" s="65"/>
      <c r="G159" s="65"/>
      <c r="H159" s="65"/>
    </row>
    <row r="160" spans="1:8" x14ac:dyDescent="0.25">
      <c r="A160" s="65"/>
      <c r="B160" s="65"/>
      <c r="C160" s="65"/>
      <c r="D160" s="65"/>
      <c r="E160" s="65"/>
      <c r="F160" s="65"/>
      <c r="G160" s="65"/>
      <c r="H160" s="65"/>
    </row>
    <row r="161" spans="1:7" x14ac:dyDescent="0.25">
      <c r="A161" s="18"/>
      <c r="B161" s="17"/>
      <c r="C161" s="17"/>
      <c r="D161" s="17"/>
      <c r="E161" s="17"/>
      <c r="F161" s="17"/>
      <c r="G161" s="19" t="s">
        <v>53</v>
      </c>
    </row>
    <row r="162" spans="1:7" x14ac:dyDescent="0.25">
      <c r="A162" s="1" t="s">
        <v>0</v>
      </c>
      <c r="B162" s="2" t="s">
        <v>1</v>
      </c>
      <c r="C162" s="3"/>
      <c r="D162" s="3"/>
      <c r="E162" s="3"/>
      <c r="F162" s="3"/>
      <c r="G162" s="1" t="s">
        <v>2</v>
      </c>
    </row>
    <row r="163" spans="1:7" x14ac:dyDescent="0.25">
      <c r="A163" s="4"/>
      <c r="B163" s="3" t="s">
        <v>3</v>
      </c>
      <c r="C163" s="3" t="s">
        <v>4</v>
      </c>
      <c r="D163" s="3" t="s">
        <v>5</v>
      </c>
      <c r="E163" s="3" t="s">
        <v>6</v>
      </c>
      <c r="F163" s="3" t="s">
        <v>7</v>
      </c>
      <c r="G163" s="20" t="s">
        <v>118</v>
      </c>
    </row>
    <row r="164" spans="1:7" ht="15" customHeight="1" x14ac:dyDescent="0.25">
      <c r="A164" s="8"/>
      <c r="B164" s="3"/>
      <c r="C164" s="3"/>
      <c r="D164" s="9"/>
      <c r="E164" s="3"/>
      <c r="F164" s="3"/>
      <c r="G164" s="10"/>
    </row>
    <row r="165" spans="1:7" x14ac:dyDescent="0.25">
      <c r="A165" s="7" t="s">
        <v>38</v>
      </c>
      <c r="B165" s="5" t="s">
        <v>58</v>
      </c>
      <c r="C165" s="5" t="s">
        <v>39</v>
      </c>
      <c r="D165" s="6" t="s">
        <v>8</v>
      </c>
      <c r="E165" s="5" t="s">
        <v>68</v>
      </c>
      <c r="F165" s="5" t="s">
        <v>9</v>
      </c>
      <c r="G165" s="21">
        <f>SUM(G166)</f>
        <v>5252500</v>
      </c>
    </row>
    <row r="166" spans="1:7" x14ac:dyDescent="0.25">
      <c r="A166" s="7" t="s">
        <v>40</v>
      </c>
      <c r="B166" s="5" t="s">
        <v>58</v>
      </c>
      <c r="C166" s="5" t="s">
        <v>39</v>
      </c>
      <c r="D166" s="6" t="s">
        <v>11</v>
      </c>
      <c r="E166" s="5" t="s">
        <v>68</v>
      </c>
      <c r="F166" s="5" t="s">
        <v>9</v>
      </c>
      <c r="G166" s="21">
        <f>SUM(G167+G185)</f>
        <v>5252500</v>
      </c>
    </row>
    <row r="167" spans="1:7" x14ac:dyDescent="0.25">
      <c r="A167" s="7" t="s">
        <v>41</v>
      </c>
      <c r="B167" s="5" t="s">
        <v>58</v>
      </c>
      <c r="C167" s="5" t="s">
        <v>39</v>
      </c>
      <c r="D167" s="6" t="s">
        <v>11</v>
      </c>
      <c r="E167" s="3" t="s">
        <v>95</v>
      </c>
      <c r="F167" s="5" t="s">
        <v>9</v>
      </c>
      <c r="G167" s="21">
        <f>SUM(G168)</f>
        <v>3715700</v>
      </c>
    </row>
    <row r="168" spans="1:7" x14ac:dyDescent="0.25">
      <c r="A168" s="7" t="s">
        <v>65</v>
      </c>
      <c r="B168" s="3" t="s">
        <v>58</v>
      </c>
      <c r="C168" s="5" t="s">
        <v>39</v>
      </c>
      <c r="D168" s="6" t="s">
        <v>11</v>
      </c>
      <c r="E168" s="3" t="s">
        <v>95</v>
      </c>
      <c r="F168" s="5" t="s">
        <v>9</v>
      </c>
      <c r="G168" s="21">
        <v>3715700</v>
      </c>
    </row>
    <row r="169" spans="1:7" x14ac:dyDescent="0.25">
      <c r="A169" s="8" t="s">
        <v>17</v>
      </c>
      <c r="B169" s="3" t="s">
        <v>58</v>
      </c>
      <c r="C169" s="3" t="s">
        <v>39</v>
      </c>
      <c r="D169" s="9" t="s">
        <v>11</v>
      </c>
      <c r="E169" s="3" t="s">
        <v>95</v>
      </c>
      <c r="F169" s="3" t="s">
        <v>105</v>
      </c>
      <c r="G169" s="22">
        <v>3091400</v>
      </c>
    </row>
    <row r="170" spans="1:7" x14ac:dyDescent="0.25">
      <c r="A170" s="8" t="s">
        <v>99</v>
      </c>
      <c r="B170" s="3" t="s">
        <v>58</v>
      </c>
      <c r="C170" s="3" t="s">
        <v>39</v>
      </c>
      <c r="D170" s="9" t="s">
        <v>11</v>
      </c>
      <c r="E170" s="3" t="s">
        <v>95</v>
      </c>
      <c r="F170" s="3" t="s">
        <v>101</v>
      </c>
      <c r="G170" s="22">
        <v>2701700</v>
      </c>
    </row>
    <row r="171" spans="1:7" x14ac:dyDescent="0.25">
      <c r="A171" s="8" t="s">
        <v>100</v>
      </c>
      <c r="B171" s="3" t="s">
        <v>58</v>
      </c>
      <c r="C171" s="3" t="s">
        <v>39</v>
      </c>
      <c r="D171" s="9" t="s">
        <v>11</v>
      </c>
      <c r="E171" s="3" t="s">
        <v>95</v>
      </c>
      <c r="F171" s="3" t="s">
        <v>102</v>
      </c>
      <c r="G171" s="22">
        <v>0</v>
      </c>
    </row>
    <row r="172" spans="1:7" ht="23.25" x14ac:dyDescent="0.25">
      <c r="A172" s="24" t="s">
        <v>104</v>
      </c>
      <c r="B172" s="3" t="s">
        <v>58</v>
      </c>
      <c r="C172" s="3" t="s">
        <v>39</v>
      </c>
      <c r="D172" s="9" t="s">
        <v>11</v>
      </c>
      <c r="E172" s="3" t="s">
        <v>95</v>
      </c>
      <c r="F172" s="3" t="s">
        <v>103</v>
      </c>
      <c r="G172" s="22">
        <v>879000</v>
      </c>
    </row>
    <row r="173" spans="1:7" x14ac:dyDescent="0.25">
      <c r="A173" s="8" t="s">
        <v>78</v>
      </c>
      <c r="B173" s="3" t="s">
        <v>58</v>
      </c>
      <c r="C173" s="3" t="s">
        <v>39</v>
      </c>
      <c r="D173" s="9" t="s">
        <v>11</v>
      </c>
      <c r="E173" s="3" t="s">
        <v>95</v>
      </c>
      <c r="F173" s="3" t="s">
        <v>45</v>
      </c>
      <c r="G173" s="22">
        <v>135000</v>
      </c>
    </row>
    <row r="174" spans="1:7" x14ac:dyDescent="0.25">
      <c r="A174" s="8" t="s">
        <v>81</v>
      </c>
      <c r="B174" s="3" t="s">
        <v>58</v>
      </c>
      <c r="C174" s="3" t="s">
        <v>39</v>
      </c>
      <c r="D174" s="9" t="s">
        <v>11</v>
      </c>
      <c r="E174" s="3" t="s">
        <v>95</v>
      </c>
      <c r="F174" s="3" t="s">
        <v>46</v>
      </c>
      <c r="G174" s="22">
        <v>0</v>
      </c>
    </row>
    <row r="175" spans="1:7" x14ac:dyDescent="0.25">
      <c r="A175" s="8" t="s">
        <v>22</v>
      </c>
      <c r="B175" s="3" t="s">
        <v>58</v>
      </c>
      <c r="C175" s="3" t="s">
        <v>39</v>
      </c>
      <c r="D175" s="9" t="s">
        <v>11</v>
      </c>
      <c r="E175" s="3" t="s">
        <v>95</v>
      </c>
      <c r="F175" s="3" t="s">
        <v>46</v>
      </c>
      <c r="G175" s="22">
        <f>SUM(G176)</f>
        <v>0</v>
      </c>
    </row>
    <row r="176" spans="1:7" x14ac:dyDescent="0.25">
      <c r="A176" s="8" t="s">
        <v>35</v>
      </c>
      <c r="B176" s="3" t="s">
        <v>58</v>
      </c>
      <c r="C176" s="3" t="s">
        <v>39</v>
      </c>
      <c r="D176" s="9" t="s">
        <v>11</v>
      </c>
      <c r="E176" s="3" t="s">
        <v>95</v>
      </c>
      <c r="F176" s="3" t="s">
        <v>46</v>
      </c>
      <c r="G176" s="22">
        <v>0</v>
      </c>
    </row>
    <row r="177" spans="1:7" x14ac:dyDescent="0.25">
      <c r="A177" s="8" t="s">
        <v>23</v>
      </c>
      <c r="B177" s="3" t="s">
        <v>58</v>
      </c>
      <c r="C177" s="3" t="s">
        <v>39</v>
      </c>
      <c r="D177" s="9" t="s">
        <v>11</v>
      </c>
      <c r="E177" s="3" t="s">
        <v>95</v>
      </c>
      <c r="F177" s="3" t="s">
        <v>46</v>
      </c>
      <c r="G177" s="22">
        <v>0</v>
      </c>
    </row>
    <row r="178" spans="1:7" x14ac:dyDescent="0.25">
      <c r="A178" s="8" t="s">
        <v>24</v>
      </c>
      <c r="B178" s="3" t="s">
        <v>58</v>
      </c>
      <c r="C178" s="3" t="s">
        <v>39</v>
      </c>
      <c r="D178" s="9" t="s">
        <v>11</v>
      </c>
      <c r="E178" s="3" t="s">
        <v>95</v>
      </c>
      <c r="F178" s="3" t="s">
        <v>46</v>
      </c>
      <c r="G178" s="22">
        <v>0</v>
      </c>
    </row>
    <row r="179" spans="1:7" x14ac:dyDescent="0.25">
      <c r="A179" s="8" t="s">
        <v>26</v>
      </c>
      <c r="B179" s="3" t="s">
        <v>58</v>
      </c>
      <c r="C179" s="3" t="s">
        <v>39</v>
      </c>
      <c r="D179" s="9" t="s">
        <v>11</v>
      </c>
      <c r="E179" s="3" t="s">
        <v>95</v>
      </c>
      <c r="F179" s="3" t="s">
        <v>46</v>
      </c>
      <c r="G179" s="22">
        <f>SUM(G180+G181)</f>
        <v>0</v>
      </c>
    </row>
    <row r="180" spans="1:7" x14ac:dyDescent="0.25">
      <c r="A180" s="8" t="s">
        <v>27</v>
      </c>
      <c r="B180" s="3" t="s">
        <v>58</v>
      </c>
      <c r="C180" s="3" t="s">
        <v>39</v>
      </c>
      <c r="D180" s="9" t="s">
        <v>11</v>
      </c>
      <c r="E180" s="3" t="s">
        <v>95</v>
      </c>
      <c r="F180" s="3" t="s">
        <v>46</v>
      </c>
      <c r="G180" s="22">
        <v>0</v>
      </c>
    </row>
    <row r="181" spans="1:7" x14ac:dyDescent="0.25">
      <c r="A181" s="8" t="s">
        <v>28</v>
      </c>
      <c r="B181" s="3" t="s">
        <v>58</v>
      </c>
      <c r="C181" s="3" t="s">
        <v>39</v>
      </c>
      <c r="D181" s="9" t="s">
        <v>11</v>
      </c>
      <c r="E181" s="3" t="s">
        <v>95</v>
      </c>
      <c r="F181" s="3" t="s">
        <v>46</v>
      </c>
      <c r="G181" s="22">
        <f>SUM(G182:G183)</f>
        <v>0</v>
      </c>
    </row>
    <row r="182" spans="1:7" x14ac:dyDescent="0.25">
      <c r="A182" s="8" t="s">
        <v>29</v>
      </c>
      <c r="B182" s="3" t="s">
        <v>58</v>
      </c>
      <c r="C182" s="3" t="s">
        <v>39</v>
      </c>
      <c r="D182" s="9" t="s">
        <v>11</v>
      </c>
      <c r="E182" s="3" t="s">
        <v>95</v>
      </c>
      <c r="F182" s="3" t="s">
        <v>46</v>
      </c>
      <c r="G182" s="22">
        <v>0</v>
      </c>
    </row>
    <row r="183" spans="1:7" x14ac:dyDescent="0.25">
      <c r="A183" s="8" t="s">
        <v>30</v>
      </c>
      <c r="B183" s="3" t="s">
        <v>58</v>
      </c>
      <c r="C183" s="3" t="s">
        <v>39</v>
      </c>
      <c r="D183" s="9" t="s">
        <v>11</v>
      </c>
      <c r="E183" s="3" t="s">
        <v>95</v>
      </c>
      <c r="F183" s="3" t="s">
        <v>46</v>
      </c>
      <c r="G183" s="22">
        <v>0</v>
      </c>
    </row>
    <row r="184" spans="1:7" x14ac:dyDescent="0.25">
      <c r="A184" s="8"/>
      <c r="B184" s="5"/>
      <c r="C184" s="3"/>
      <c r="D184" s="9"/>
      <c r="E184" s="3"/>
      <c r="F184" s="3"/>
      <c r="G184" s="22"/>
    </row>
    <row r="185" spans="1:7" x14ac:dyDescent="0.25">
      <c r="A185" s="7" t="s">
        <v>66</v>
      </c>
      <c r="B185" s="3" t="s">
        <v>58</v>
      </c>
      <c r="C185" s="5" t="s">
        <v>39</v>
      </c>
      <c r="D185" s="6" t="s">
        <v>11</v>
      </c>
      <c r="E185" s="5" t="s">
        <v>96</v>
      </c>
      <c r="F185" s="5" t="s">
        <v>9</v>
      </c>
      <c r="G185" s="21">
        <f>SUM(G186+G190+G194+G196)+G201</f>
        <v>1536800</v>
      </c>
    </row>
    <row r="186" spans="1:7" x14ac:dyDescent="0.25">
      <c r="A186" s="8" t="s">
        <v>17</v>
      </c>
      <c r="B186" s="3" t="s">
        <v>58</v>
      </c>
      <c r="C186" s="3" t="s">
        <v>39</v>
      </c>
      <c r="D186" s="9" t="s">
        <v>11</v>
      </c>
      <c r="E186" s="3" t="s">
        <v>96</v>
      </c>
      <c r="F186" s="3" t="s">
        <v>105</v>
      </c>
      <c r="G186" s="22">
        <f>SUM(G187:G189)</f>
        <v>1536800</v>
      </c>
    </row>
    <row r="187" spans="1:7" x14ac:dyDescent="0.25">
      <c r="A187" s="8" t="s">
        <v>99</v>
      </c>
      <c r="B187" s="3" t="s">
        <v>58</v>
      </c>
      <c r="C187" s="3" t="s">
        <v>39</v>
      </c>
      <c r="D187" s="9" t="s">
        <v>11</v>
      </c>
      <c r="E187" s="3" t="s">
        <v>96</v>
      </c>
      <c r="F187" s="3" t="s">
        <v>101</v>
      </c>
      <c r="G187" s="22">
        <v>1157500</v>
      </c>
    </row>
    <row r="188" spans="1:7" x14ac:dyDescent="0.25">
      <c r="A188" s="8" t="s">
        <v>100</v>
      </c>
      <c r="B188" s="3" t="s">
        <v>58</v>
      </c>
      <c r="C188" s="3" t="s">
        <v>39</v>
      </c>
      <c r="D188" s="9" t="s">
        <v>11</v>
      </c>
      <c r="E188" s="3" t="s">
        <v>95</v>
      </c>
      <c r="F188" s="3" t="s">
        <v>102</v>
      </c>
      <c r="G188" s="22">
        <v>0</v>
      </c>
    </row>
    <row r="189" spans="1:7" ht="23.25" x14ac:dyDescent="0.25">
      <c r="A189" s="24" t="s">
        <v>104</v>
      </c>
      <c r="B189" s="3" t="s">
        <v>58</v>
      </c>
      <c r="C189" s="3" t="s">
        <v>39</v>
      </c>
      <c r="D189" s="9" t="s">
        <v>11</v>
      </c>
      <c r="E189" s="3" t="s">
        <v>96</v>
      </c>
      <c r="F189" s="3" t="s">
        <v>44</v>
      </c>
      <c r="G189" s="22">
        <v>379300</v>
      </c>
    </row>
    <row r="190" spans="1:7" x14ac:dyDescent="0.25">
      <c r="A190" s="8" t="s">
        <v>78</v>
      </c>
      <c r="B190" s="3" t="s">
        <v>58</v>
      </c>
      <c r="C190" s="3" t="s">
        <v>39</v>
      </c>
      <c r="D190" s="9" t="s">
        <v>11</v>
      </c>
      <c r="E190" s="3" t="s">
        <v>96</v>
      </c>
      <c r="F190" s="3" t="s">
        <v>45</v>
      </c>
      <c r="G190" s="22">
        <f>SUM(G192)</f>
        <v>0</v>
      </c>
    </row>
    <row r="191" spans="1:7" x14ac:dyDescent="0.25">
      <c r="A191" s="8" t="s">
        <v>81</v>
      </c>
      <c r="B191" s="3" t="s">
        <v>58</v>
      </c>
      <c r="C191" s="3" t="s">
        <v>39</v>
      </c>
      <c r="D191" s="9" t="s">
        <v>11</v>
      </c>
      <c r="E191" s="3" t="s">
        <v>96</v>
      </c>
      <c r="F191" s="3" t="s">
        <v>46</v>
      </c>
      <c r="G191" s="22">
        <v>0</v>
      </c>
    </row>
    <row r="192" spans="1:7" x14ac:dyDescent="0.25">
      <c r="A192" s="8" t="s">
        <v>22</v>
      </c>
      <c r="B192" s="3" t="s">
        <v>58</v>
      </c>
      <c r="C192" s="3" t="s">
        <v>39</v>
      </c>
      <c r="D192" s="9" t="s">
        <v>11</v>
      </c>
      <c r="E192" s="3" t="s">
        <v>96</v>
      </c>
      <c r="F192" s="3" t="s">
        <v>46</v>
      </c>
      <c r="G192" s="22">
        <v>0</v>
      </c>
    </row>
    <row r="193" spans="1:7" x14ac:dyDescent="0.25">
      <c r="A193" s="8" t="s">
        <v>35</v>
      </c>
      <c r="B193" s="3" t="s">
        <v>58</v>
      </c>
      <c r="C193" s="3" t="s">
        <v>39</v>
      </c>
      <c r="D193" s="9" t="s">
        <v>11</v>
      </c>
      <c r="E193" s="3" t="s">
        <v>96</v>
      </c>
      <c r="F193" s="3" t="s">
        <v>46</v>
      </c>
      <c r="G193" s="22">
        <v>0</v>
      </c>
    </row>
    <row r="194" spans="1:7" x14ac:dyDescent="0.25">
      <c r="A194" s="8" t="s">
        <v>23</v>
      </c>
      <c r="B194" s="3" t="s">
        <v>58</v>
      </c>
      <c r="C194" s="3" t="s">
        <v>39</v>
      </c>
      <c r="D194" s="9" t="s">
        <v>11</v>
      </c>
      <c r="E194" s="3" t="s">
        <v>96</v>
      </c>
      <c r="F194" s="3" t="s">
        <v>46</v>
      </c>
      <c r="G194" s="22">
        <f>SUM(G195)</f>
        <v>0</v>
      </c>
    </row>
    <row r="195" spans="1:7" x14ac:dyDescent="0.25">
      <c r="A195" s="8" t="s">
        <v>24</v>
      </c>
      <c r="B195" s="3" t="s">
        <v>58</v>
      </c>
      <c r="C195" s="3" t="s">
        <v>39</v>
      </c>
      <c r="D195" s="9" t="s">
        <v>11</v>
      </c>
      <c r="E195" s="3" t="s">
        <v>96</v>
      </c>
      <c r="F195" s="3" t="s">
        <v>46</v>
      </c>
      <c r="G195" s="22">
        <v>0</v>
      </c>
    </row>
    <row r="196" spans="1:7" x14ac:dyDescent="0.25">
      <c r="A196" s="8" t="s">
        <v>26</v>
      </c>
      <c r="B196" s="3" t="s">
        <v>58</v>
      </c>
      <c r="C196" s="3" t="s">
        <v>39</v>
      </c>
      <c r="D196" s="9" t="s">
        <v>11</v>
      </c>
      <c r="E196" s="3" t="s">
        <v>96</v>
      </c>
      <c r="F196" s="3" t="s">
        <v>46</v>
      </c>
      <c r="G196" s="22">
        <f>SUM(G198)</f>
        <v>0</v>
      </c>
    </row>
    <row r="197" spans="1:7" x14ac:dyDescent="0.25">
      <c r="A197" s="8" t="s">
        <v>27</v>
      </c>
      <c r="B197" s="3" t="s">
        <v>58</v>
      </c>
      <c r="C197" s="3" t="s">
        <v>39</v>
      </c>
      <c r="D197" s="9" t="s">
        <v>11</v>
      </c>
      <c r="E197" s="3" t="s">
        <v>96</v>
      </c>
      <c r="F197" s="3" t="s">
        <v>46</v>
      </c>
      <c r="G197" s="22">
        <v>0</v>
      </c>
    </row>
    <row r="198" spans="1:7" x14ac:dyDescent="0.25">
      <c r="A198" s="8" t="s">
        <v>28</v>
      </c>
      <c r="B198" s="3" t="s">
        <v>58</v>
      </c>
      <c r="C198" s="3" t="s">
        <v>39</v>
      </c>
      <c r="D198" s="9" t="s">
        <v>11</v>
      </c>
      <c r="E198" s="3" t="s">
        <v>96</v>
      </c>
      <c r="F198" s="3" t="s">
        <v>46</v>
      </c>
      <c r="G198" s="22">
        <v>0</v>
      </c>
    </row>
    <row r="199" spans="1:7" x14ac:dyDescent="0.25">
      <c r="A199" s="8" t="s">
        <v>29</v>
      </c>
      <c r="B199" s="3" t="s">
        <v>58</v>
      </c>
      <c r="C199" s="3" t="s">
        <v>39</v>
      </c>
      <c r="D199" s="9" t="s">
        <v>11</v>
      </c>
      <c r="E199" s="3" t="s">
        <v>96</v>
      </c>
      <c r="F199" s="3" t="s">
        <v>46</v>
      </c>
      <c r="G199" s="22">
        <v>0</v>
      </c>
    </row>
    <row r="200" spans="1:7" x14ac:dyDescent="0.25">
      <c r="A200" s="8" t="s">
        <v>30</v>
      </c>
      <c r="B200" s="3" t="s">
        <v>58</v>
      </c>
      <c r="C200" s="3" t="s">
        <v>39</v>
      </c>
      <c r="D200" s="9" t="s">
        <v>11</v>
      </c>
      <c r="E200" s="3" t="s">
        <v>96</v>
      </c>
      <c r="F200" s="3" t="s">
        <v>46</v>
      </c>
      <c r="G200" s="22">
        <v>0</v>
      </c>
    </row>
    <row r="201" spans="1:7" x14ac:dyDescent="0.25">
      <c r="A201" s="8" t="s">
        <v>100</v>
      </c>
      <c r="B201" s="3" t="s">
        <v>58</v>
      </c>
      <c r="C201" s="3" t="s">
        <v>39</v>
      </c>
      <c r="D201" s="9" t="s">
        <v>11</v>
      </c>
      <c r="E201" s="3" t="s">
        <v>95</v>
      </c>
      <c r="F201" s="3" t="s">
        <v>102</v>
      </c>
      <c r="G201" s="22"/>
    </row>
    <row r="203" spans="1:7" x14ac:dyDescent="0.25">
      <c r="A203" s="11" t="s">
        <v>37</v>
      </c>
      <c r="B203" s="12"/>
      <c r="C203" s="12"/>
      <c r="D203" s="12"/>
      <c r="E203" s="13" t="s">
        <v>114</v>
      </c>
    </row>
    <row r="205" spans="1:7" x14ac:dyDescent="0.25">
      <c r="A205" t="s">
        <v>115</v>
      </c>
    </row>
    <row r="207" spans="1:7" x14ac:dyDescent="0.25">
      <c r="A207" s="8"/>
      <c r="B207" s="3"/>
      <c r="C207" s="3"/>
      <c r="D207" s="9"/>
      <c r="E207" s="3"/>
      <c r="F207" s="3"/>
      <c r="G207" s="22"/>
    </row>
    <row r="209" spans="1:5" x14ac:dyDescent="0.25">
      <c r="A209" s="11"/>
      <c r="B209" s="12"/>
      <c r="C209" s="12"/>
      <c r="D209" s="12"/>
      <c r="E209" s="13"/>
    </row>
    <row r="226" spans="1:8" ht="15.75" x14ac:dyDescent="0.25">
      <c r="B226" s="16"/>
      <c r="C226" s="16"/>
      <c r="D226" s="16"/>
      <c r="E226" s="16"/>
      <c r="F226" s="16"/>
      <c r="G226" s="16"/>
    </row>
    <row r="227" spans="1:8" ht="15.75" x14ac:dyDescent="0.25">
      <c r="B227" s="16"/>
      <c r="C227" s="16"/>
      <c r="D227" s="16"/>
      <c r="E227" s="16"/>
      <c r="F227" s="16"/>
      <c r="G227" s="16"/>
    </row>
    <row r="228" spans="1:8" ht="15.75" x14ac:dyDescent="0.25">
      <c r="B228" s="16"/>
      <c r="C228" s="16"/>
      <c r="D228" s="16"/>
      <c r="E228" s="16"/>
      <c r="F228" s="16"/>
      <c r="G228" s="16"/>
    </row>
    <row r="229" spans="1:8" ht="15.75" x14ac:dyDescent="0.25">
      <c r="B229" s="16"/>
      <c r="C229" s="16"/>
      <c r="D229" s="16"/>
      <c r="E229" s="16"/>
      <c r="F229" s="16"/>
      <c r="G229" s="16"/>
    </row>
    <row r="230" spans="1:8" ht="15.75" x14ac:dyDescent="0.25">
      <c r="B230" s="64"/>
      <c r="C230" s="65"/>
      <c r="D230" s="65"/>
      <c r="E230" s="65"/>
      <c r="F230" s="65"/>
      <c r="G230" s="65"/>
      <c r="H230" s="65"/>
    </row>
    <row r="232" spans="1:8" ht="15.75" customHeight="1" x14ac:dyDescent="0.25">
      <c r="A232" s="68"/>
      <c r="B232" s="65"/>
      <c r="C232" s="65"/>
      <c r="D232" s="65"/>
      <c r="E232" s="65"/>
      <c r="F232" s="65"/>
      <c r="G232" s="65"/>
      <c r="H232" s="65"/>
    </row>
    <row r="233" spans="1:8" x14ac:dyDescent="0.25">
      <c r="G233" s="65"/>
      <c r="H233" s="65"/>
    </row>
    <row r="236" spans="1:8" ht="15.75" x14ac:dyDescent="0.25">
      <c r="A236" s="66"/>
      <c r="B236" s="67"/>
      <c r="C236" s="67"/>
      <c r="D236" s="67"/>
      <c r="E236" s="67"/>
      <c r="F236" s="67"/>
      <c r="G236" s="67"/>
    </row>
    <row r="238" spans="1:8" x14ac:dyDescent="0.25">
      <c r="A238" s="65"/>
      <c r="B238" s="65"/>
      <c r="C238" s="65"/>
      <c r="D238" s="65"/>
      <c r="E238" s="65"/>
      <c r="F238" s="65"/>
      <c r="G238" s="65"/>
      <c r="H238" s="65"/>
    </row>
    <row r="239" spans="1:8" x14ac:dyDescent="0.25">
      <c r="A239" s="65"/>
      <c r="B239" s="65"/>
      <c r="C239" s="65"/>
      <c r="D239" s="65"/>
      <c r="E239" s="65"/>
      <c r="F239" s="65"/>
      <c r="G239" s="65"/>
      <c r="H239" s="65"/>
    </row>
    <row r="240" spans="1:8" x14ac:dyDescent="0.25">
      <c r="A240" s="25"/>
      <c r="B240" s="25"/>
      <c r="C240" s="25"/>
      <c r="D240" s="25"/>
      <c r="E240" s="25"/>
      <c r="F240" s="25"/>
      <c r="G240" s="25"/>
      <c r="H240" s="25"/>
    </row>
    <row r="241" spans="1:7" x14ac:dyDescent="0.25">
      <c r="A241" s="18"/>
      <c r="B241" s="17"/>
      <c r="C241" s="17"/>
      <c r="D241" s="17"/>
      <c r="E241" s="17"/>
      <c r="F241" s="17"/>
      <c r="G241" s="19"/>
    </row>
    <row r="242" spans="1:7" x14ac:dyDescent="0.25">
      <c r="A242" s="1"/>
      <c r="B242" s="2"/>
      <c r="C242" s="3"/>
      <c r="D242" s="3"/>
      <c r="E242" s="3"/>
      <c r="F242" s="3"/>
      <c r="G242" s="1"/>
    </row>
    <row r="243" spans="1:7" x14ac:dyDescent="0.25">
      <c r="A243" s="4"/>
      <c r="B243" s="3"/>
      <c r="C243" s="3"/>
      <c r="D243" s="3"/>
      <c r="E243" s="3"/>
      <c r="F243" s="3"/>
      <c r="G243" s="20"/>
    </row>
    <row r="244" spans="1:7" x14ac:dyDescent="0.25">
      <c r="A244" s="8"/>
      <c r="B244" s="3"/>
      <c r="C244" s="3"/>
      <c r="D244" s="9"/>
      <c r="E244" s="3"/>
      <c r="F244" s="3"/>
      <c r="G244" s="10"/>
    </row>
    <row r="245" spans="1:7" x14ac:dyDescent="0.25">
      <c r="A245" s="7"/>
      <c r="B245" s="5"/>
      <c r="C245" s="5"/>
      <c r="D245" s="6"/>
      <c r="E245" s="5"/>
      <c r="F245" s="5"/>
      <c r="G245" s="21"/>
    </row>
    <row r="246" spans="1:7" x14ac:dyDescent="0.25">
      <c r="A246" s="7"/>
      <c r="B246" s="5"/>
      <c r="C246" s="5"/>
      <c r="D246" s="6"/>
      <c r="E246" s="5"/>
      <c r="F246" s="5"/>
      <c r="G246" s="21"/>
    </row>
    <row r="247" spans="1:7" x14ac:dyDescent="0.25">
      <c r="A247" s="7"/>
      <c r="B247" s="5"/>
      <c r="C247" s="5"/>
      <c r="D247" s="6"/>
      <c r="E247" s="3"/>
      <c r="F247" s="5"/>
      <c r="G247" s="21"/>
    </row>
    <row r="248" spans="1:7" x14ac:dyDescent="0.25">
      <c r="A248" s="7"/>
      <c r="B248" s="3"/>
      <c r="C248" s="5"/>
      <c r="D248" s="6"/>
      <c r="E248" s="3"/>
      <c r="F248" s="5"/>
      <c r="G248" s="21"/>
    </row>
    <row r="249" spans="1:7" x14ac:dyDescent="0.25">
      <c r="A249" s="8"/>
      <c r="B249" s="3"/>
      <c r="C249" s="3"/>
      <c r="D249" s="9"/>
      <c r="E249" s="3"/>
      <c r="F249" s="3"/>
      <c r="G249" s="22"/>
    </row>
    <row r="250" spans="1:7" x14ac:dyDescent="0.25">
      <c r="A250" s="8"/>
      <c r="B250" s="3"/>
      <c r="C250" s="3"/>
      <c r="D250" s="9"/>
      <c r="E250" s="3"/>
      <c r="F250" s="3"/>
      <c r="G250" s="22"/>
    </row>
    <row r="251" spans="1:7" x14ac:dyDescent="0.25">
      <c r="A251" s="8"/>
      <c r="B251" s="3"/>
      <c r="C251" s="3"/>
      <c r="D251" s="9"/>
      <c r="E251" s="3"/>
      <c r="F251" s="3"/>
      <c r="G251" s="22"/>
    </row>
    <row r="252" spans="1:7" x14ac:dyDescent="0.25">
      <c r="A252" s="24"/>
      <c r="B252" s="3"/>
      <c r="C252" s="3"/>
      <c r="D252" s="9"/>
      <c r="E252" s="3"/>
      <c r="F252" s="3"/>
      <c r="G252" s="22"/>
    </row>
    <row r="253" spans="1:7" x14ac:dyDescent="0.25">
      <c r="A253" s="8"/>
      <c r="B253" s="3"/>
      <c r="C253" s="3"/>
      <c r="D253" s="9"/>
      <c r="E253" s="3"/>
      <c r="F253" s="3"/>
      <c r="G253" s="22"/>
    </row>
    <row r="254" spans="1:7" x14ac:dyDescent="0.25">
      <c r="A254" s="8"/>
      <c r="B254" s="3"/>
      <c r="C254" s="3"/>
      <c r="D254" s="9"/>
      <c r="E254" s="3"/>
      <c r="F254" s="3"/>
      <c r="G254" s="22"/>
    </row>
    <row r="255" spans="1:7" x14ac:dyDescent="0.25">
      <c r="A255" s="8"/>
      <c r="B255" s="3"/>
      <c r="C255" s="3"/>
      <c r="D255" s="9"/>
      <c r="E255" s="3"/>
      <c r="F255" s="3"/>
      <c r="G255" s="22"/>
    </row>
    <row r="256" spans="1:7" x14ac:dyDescent="0.25">
      <c r="A256" s="8"/>
      <c r="B256" s="3"/>
      <c r="C256" s="3"/>
      <c r="D256" s="9"/>
      <c r="E256" s="3"/>
      <c r="F256" s="3"/>
      <c r="G256" s="22"/>
    </row>
    <row r="257" spans="1:7" x14ac:dyDescent="0.25">
      <c r="A257" s="8"/>
      <c r="B257" s="3"/>
      <c r="C257" s="3"/>
      <c r="D257" s="9"/>
      <c r="E257" s="3"/>
      <c r="F257" s="3"/>
      <c r="G257" s="22"/>
    </row>
    <row r="258" spans="1:7" x14ac:dyDescent="0.25">
      <c r="A258" s="8"/>
      <c r="B258" s="3"/>
      <c r="C258" s="3"/>
      <c r="D258" s="9"/>
      <c r="E258" s="3"/>
      <c r="F258" s="3"/>
      <c r="G258" s="22"/>
    </row>
    <row r="259" spans="1:7" x14ac:dyDescent="0.25">
      <c r="A259" s="8"/>
      <c r="B259" s="3"/>
      <c r="C259" s="3"/>
      <c r="D259" s="9"/>
      <c r="E259" s="3"/>
      <c r="F259" s="3"/>
      <c r="G259" s="22"/>
    </row>
    <row r="260" spans="1:7" x14ac:dyDescent="0.25">
      <c r="A260" s="8"/>
      <c r="B260" s="3"/>
      <c r="C260" s="3"/>
      <c r="D260" s="9"/>
      <c r="E260" s="3"/>
      <c r="F260" s="3"/>
      <c r="G260" s="22"/>
    </row>
    <row r="261" spans="1:7" x14ac:dyDescent="0.25">
      <c r="A261" s="8"/>
      <c r="B261" s="3"/>
      <c r="C261" s="3"/>
      <c r="D261" s="9"/>
      <c r="E261" s="3"/>
      <c r="F261" s="3"/>
      <c r="G261" s="22"/>
    </row>
    <row r="262" spans="1:7" x14ac:dyDescent="0.25">
      <c r="A262" s="8"/>
      <c r="B262" s="3"/>
      <c r="C262" s="3"/>
      <c r="D262" s="9"/>
      <c r="E262" s="3"/>
      <c r="F262" s="3"/>
      <c r="G262" s="22"/>
    </row>
    <row r="263" spans="1:7" x14ac:dyDescent="0.25">
      <c r="A263" s="8"/>
      <c r="B263" s="3"/>
      <c r="C263" s="3"/>
      <c r="D263" s="9"/>
      <c r="E263" s="3"/>
      <c r="F263" s="3"/>
      <c r="G263" s="22"/>
    </row>
    <row r="264" spans="1:7" x14ac:dyDescent="0.25">
      <c r="A264" s="8"/>
      <c r="B264" s="5"/>
      <c r="C264" s="3"/>
      <c r="D264" s="9"/>
      <c r="E264" s="3"/>
      <c r="F264" s="3"/>
      <c r="G264" s="22"/>
    </row>
    <row r="265" spans="1:7" x14ac:dyDescent="0.25">
      <c r="A265" s="7"/>
      <c r="B265" s="3"/>
      <c r="C265" s="5"/>
      <c r="D265" s="6"/>
      <c r="E265" s="5"/>
      <c r="F265" s="5"/>
      <c r="G265" s="21"/>
    </row>
    <row r="266" spans="1:7" x14ac:dyDescent="0.25">
      <c r="A266" s="8"/>
      <c r="B266" s="3"/>
      <c r="C266" s="3"/>
      <c r="D266" s="9"/>
      <c r="E266" s="3"/>
      <c r="F266" s="3"/>
      <c r="G266" s="22"/>
    </row>
    <row r="267" spans="1:7" x14ac:dyDescent="0.25">
      <c r="A267" s="8"/>
      <c r="B267" s="3"/>
      <c r="C267" s="3"/>
      <c r="D267" s="9"/>
      <c r="E267" s="3"/>
      <c r="F267" s="3"/>
      <c r="G267" s="22"/>
    </row>
    <row r="268" spans="1:7" x14ac:dyDescent="0.25">
      <c r="A268" s="8"/>
      <c r="B268" s="3"/>
      <c r="C268" s="3"/>
      <c r="D268" s="9"/>
      <c r="E268" s="3"/>
      <c r="F268" s="3"/>
      <c r="G268" s="22"/>
    </row>
    <row r="269" spans="1:7" x14ac:dyDescent="0.25">
      <c r="A269" s="24"/>
      <c r="B269" s="3"/>
      <c r="C269" s="3"/>
      <c r="D269" s="9"/>
      <c r="E269" s="3"/>
      <c r="F269" s="3"/>
      <c r="G269" s="22"/>
    </row>
    <row r="270" spans="1:7" x14ac:dyDescent="0.25">
      <c r="A270" s="8"/>
      <c r="B270" s="3"/>
      <c r="C270" s="3"/>
      <c r="D270" s="9"/>
      <c r="E270" s="3"/>
      <c r="F270" s="3"/>
      <c r="G270" s="22"/>
    </row>
    <row r="271" spans="1:7" x14ac:dyDescent="0.25">
      <c r="A271" s="8"/>
      <c r="B271" s="3"/>
      <c r="C271" s="3"/>
      <c r="D271" s="9"/>
      <c r="E271" s="3"/>
      <c r="F271" s="3"/>
      <c r="G271" s="22"/>
    </row>
    <row r="272" spans="1:7" x14ac:dyDescent="0.25">
      <c r="A272" s="8"/>
      <c r="B272" s="3"/>
      <c r="C272" s="3"/>
      <c r="D272" s="9"/>
      <c r="E272" s="3"/>
      <c r="F272" s="3"/>
      <c r="G272" s="22"/>
    </row>
    <row r="273" spans="1:7" x14ac:dyDescent="0.25">
      <c r="A273" s="8"/>
      <c r="B273" s="3"/>
      <c r="C273" s="3"/>
      <c r="D273" s="9"/>
      <c r="E273" s="3"/>
      <c r="F273" s="3"/>
      <c r="G273" s="22"/>
    </row>
    <row r="274" spans="1:7" x14ac:dyDescent="0.25">
      <c r="A274" s="8"/>
      <c r="B274" s="3"/>
      <c r="C274" s="3"/>
      <c r="D274" s="9"/>
      <c r="E274" s="3"/>
      <c r="F274" s="3"/>
      <c r="G274" s="22"/>
    </row>
    <row r="275" spans="1:7" x14ac:dyDescent="0.25">
      <c r="A275" s="8"/>
      <c r="B275" s="3"/>
      <c r="C275" s="3"/>
      <c r="D275" s="9"/>
      <c r="E275" s="3"/>
      <c r="F275" s="3"/>
      <c r="G275" s="22"/>
    </row>
    <row r="276" spans="1:7" x14ac:dyDescent="0.25">
      <c r="A276" s="8"/>
      <c r="B276" s="3"/>
      <c r="C276" s="3"/>
      <c r="D276" s="9"/>
      <c r="E276" s="3"/>
      <c r="F276" s="3"/>
      <c r="G276" s="22"/>
    </row>
    <row r="277" spans="1:7" x14ac:dyDescent="0.25">
      <c r="A277" s="8"/>
      <c r="B277" s="3"/>
      <c r="C277" s="3"/>
      <c r="D277" s="9"/>
      <c r="E277" s="3"/>
      <c r="F277" s="3"/>
      <c r="G277" s="22"/>
    </row>
    <row r="278" spans="1:7" x14ac:dyDescent="0.25">
      <c r="A278" s="8"/>
      <c r="B278" s="3"/>
      <c r="C278" s="3"/>
      <c r="D278" s="9"/>
      <c r="E278" s="3"/>
      <c r="F278" s="3"/>
      <c r="G278" s="22"/>
    </row>
    <row r="279" spans="1:7" x14ac:dyDescent="0.25">
      <c r="A279" s="8"/>
      <c r="B279" s="3"/>
      <c r="C279" s="3"/>
      <c r="D279" s="9"/>
      <c r="E279" s="3"/>
      <c r="F279" s="3"/>
      <c r="G279" s="22"/>
    </row>
    <row r="280" spans="1:7" x14ac:dyDescent="0.25">
      <c r="A280" s="8"/>
      <c r="B280" s="3"/>
      <c r="C280" s="3"/>
      <c r="D280" s="9"/>
      <c r="E280" s="3"/>
      <c r="F280" s="3"/>
      <c r="G280" s="22"/>
    </row>
    <row r="281" spans="1:7" x14ac:dyDescent="0.25">
      <c r="A281" s="8"/>
      <c r="B281" s="3"/>
      <c r="C281" s="3"/>
      <c r="D281" s="9"/>
      <c r="E281" s="3"/>
      <c r="F281" s="3"/>
      <c r="G281" s="10"/>
    </row>
    <row r="283" spans="1:7" x14ac:dyDescent="0.25">
      <c r="A283" s="11"/>
      <c r="B283" s="12"/>
      <c r="C283" s="12"/>
      <c r="D283" s="12"/>
      <c r="E283" s="13"/>
    </row>
  </sheetData>
  <mergeCells count="19">
    <mergeCell ref="A157:G157"/>
    <mergeCell ref="A159:H160"/>
    <mergeCell ref="A88:G88"/>
    <mergeCell ref="A90:H91"/>
    <mergeCell ref="B151:H151"/>
    <mergeCell ref="A153:H153"/>
    <mergeCell ref="G154:H154"/>
    <mergeCell ref="B9:H9"/>
    <mergeCell ref="B82:H82"/>
    <mergeCell ref="G85:H85"/>
    <mergeCell ref="A15:G15"/>
    <mergeCell ref="A17:H17"/>
    <mergeCell ref="A84:H84"/>
    <mergeCell ref="F12:H12"/>
    <mergeCell ref="B230:H230"/>
    <mergeCell ref="G233:H233"/>
    <mergeCell ref="A236:G236"/>
    <mergeCell ref="A238:H239"/>
    <mergeCell ref="A232:H232"/>
  </mergeCells>
  <pageMargins left="0.35433070866141736" right="0.23622047244094491" top="0.31496062992125984" bottom="0.23622047244094491" header="0.31496062992125984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5"/>
  <sheetViews>
    <sheetView tabSelected="1" topLeftCell="A658" workbookViewId="0">
      <selection activeCell="A669" sqref="A669"/>
    </sheetView>
  </sheetViews>
  <sheetFormatPr defaultRowHeight="15" x14ac:dyDescent="0.25"/>
  <cols>
    <col min="1" max="1" width="108.42578125" customWidth="1"/>
    <col min="2" max="2" width="11" customWidth="1"/>
    <col min="3" max="3" width="9" customWidth="1"/>
    <col min="4" max="4" width="9.140625" customWidth="1"/>
    <col min="5" max="5" width="15" customWidth="1"/>
    <col min="6" max="6" width="11" customWidth="1"/>
    <col min="7" max="7" width="15.7109375" customWidth="1"/>
  </cols>
  <sheetData>
    <row r="1" spans="1:8" x14ac:dyDescent="0.25">
      <c r="D1" t="s">
        <v>47</v>
      </c>
    </row>
    <row r="2" spans="1:8" x14ac:dyDescent="0.25">
      <c r="D2" t="s">
        <v>48</v>
      </c>
    </row>
    <row r="3" spans="1:8" x14ac:dyDescent="0.25">
      <c r="D3" t="s">
        <v>49</v>
      </c>
    </row>
    <row r="5" spans="1:8" ht="15.75" x14ac:dyDescent="0.25">
      <c r="B5" s="16" t="s">
        <v>144</v>
      </c>
      <c r="C5" s="16"/>
      <c r="D5" s="16"/>
      <c r="E5" s="16"/>
      <c r="F5" s="16"/>
      <c r="G5" s="16"/>
    </row>
    <row r="6" spans="1:8" ht="15.75" x14ac:dyDescent="0.25">
      <c r="B6" s="16" t="s">
        <v>145</v>
      </c>
      <c r="C6" s="16"/>
      <c r="D6" s="16"/>
      <c r="E6" s="16"/>
      <c r="F6" s="16"/>
      <c r="G6" s="16"/>
    </row>
    <row r="7" spans="1:8" ht="15.75" x14ac:dyDescent="0.25">
      <c r="B7" s="16" t="s">
        <v>54</v>
      </c>
      <c r="C7" s="16"/>
      <c r="D7" s="16"/>
      <c r="E7" s="16"/>
      <c r="F7" s="16"/>
      <c r="G7" s="16"/>
    </row>
    <row r="8" spans="1:8" x14ac:dyDescent="0.25">
      <c r="B8" s="71" t="s">
        <v>137</v>
      </c>
      <c r="C8" s="65"/>
      <c r="D8" s="65"/>
      <c r="E8" s="65"/>
      <c r="F8" s="65"/>
      <c r="G8" s="65"/>
    </row>
    <row r="9" spans="1:8" x14ac:dyDescent="0.25">
      <c r="B9" s="64" t="s">
        <v>138</v>
      </c>
      <c r="C9" s="65"/>
      <c r="D9" s="65"/>
      <c r="E9" s="65"/>
      <c r="F9" s="65"/>
      <c r="G9" s="65"/>
    </row>
    <row r="11" spans="1:8" ht="15.75" x14ac:dyDescent="0.25">
      <c r="B11" s="16" t="s">
        <v>55</v>
      </c>
      <c r="F11" s="47"/>
      <c r="G11" s="47"/>
      <c r="H11" s="46"/>
    </row>
    <row r="12" spans="1:8" ht="15" customHeight="1" x14ac:dyDescent="0.25">
      <c r="F12" s="72" t="s">
        <v>122</v>
      </c>
      <c r="G12" s="65"/>
      <c r="H12" s="65"/>
    </row>
    <row r="14" spans="1:8" ht="15.75" x14ac:dyDescent="0.25">
      <c r="A14" s="50" t="s">
        <v>140</v>
      </c>
      <c r="B14" s="16"/>
    </row>
    <row r="15" spans="1:8" ht="15.75" x14ac:dyDescent="0.25">
      <c r="C15" s="69"/>
      <c r="D15" s="69"/>
      <c r="E15" s="69"/>
    </row>
    <row r="16" spans="1:8" x14ac:dyDescent="0.25">
      <c r="E16" s="65"/>
      <c r="F16" s="65"/>
    </row>
    <row r="17" spans="1:8" x14ac:dyDescent="0.25">
      <c r="A17" s="65" t="s">
        <v>123</v>
      </c>
      <c r="B17" s="65"/>
      <c r="C17" s="65"/>
      <c r="D17" s="65"/>
      <c r="E17" s="65"/>
      <c r="F17" s="65"/>
      <c r="G17" s="65"/>
      <c r="H17" s="65"/>
    </row>
    <row r="19" spans="1:8" x14ac:dyDescent="0.25">
      <c r="A19" t="s">
        <v>57</v>
      </c>
      <c r="B19" s="15"/>
      <c r="C19" s="15"/>
      <c r="D19" s="15"/>
      <c r="E19" s="15"/>
      <c r="F19" s="15"/>
    </row>
    <row r="20" spans="1:8" x14ac:dyDescent="0.25">
      <c r="A20" s="14" t="s">
        <v>42</v>
      </c>
      <c r="B20" s="14"/>
      <c r="C20" s="14"/>
      <c r="D20" s="14"/>
      <c r="E20" s="14"/>
      <c r="F20" s="14"/>
    </row>
    <row r="21" spans="1:8" x14ac:dyDescent="0.25">
      <c r="A21" s="18"/>
      <c r="B21" s="17"/>
      <c r="C21" s="17"/>
      <c r="D21" s="17"/>
      <c r="E21" s="17"/>
      <c r="F21" s="17"/>
      <c r="G21" s="19" t="s">
        <v>53</v>
      </c>
    </row>
    <row r="22" spans="1:8" x14ac:dyDescent="0.25">
      <c r="A22" s="27" t="s">
        <v>0</v>
      </c>
      <c r="B22" s="28" t="s">
        <v>1</v>
      </c>
      <c r="C22" s="29"/>
      <c r="D22" s="29"/>
      <c r="E22" s="30"/>
      <c r="F22" s="31"/>
      <c r="G22" s="32" t="s">
        <v>2</v>
      </c>
    </row>
    <row r="23" spans="1:8" x14ac:dyDescent="0.25">
      <c r="A23" s="33"/>
      <c r="B23" s="29" t="s">
        <v>3</v>
      </c>
      <c r="C23" s="29" t="s">
        <v>4</v>
      </c>
      <c r="D23" s="29" t="s">
        <v>5</v>
      </c>
      <c r="E23" s="29" t="s">
        <v>6</v>
      </c>
      <c r="F23" s="34" t="s">
        <v>7</v>
      </c>
      <c r="G23" s="35" t="s">
        <v>118</v>
      </c>
    </row>
    <row r="24" spans="1:8" x14ac:dyDescent="0.25">
      <c r="A24" s="36" t="s">
        <v>10</v>
      </c>
      <c r="B24" s="37" t="s">
        <v>58</v>
      </c>
      <c r="C24" s="37" t="s">
        <v>11</v>
      </c>
      <c r="D24" s="38" t="s">
        <v>8</v>
      </c>
      <c r="E24" s="37" t="s">
        <v>68</v>
      </c>
      <c r="F24" s="37" t="s">
        <v>9</v>
      </c>
      <c r="G24" s="39">
        <f>G25+G30+G49+G54+G61+52:52+G68+G71+G75+G82+G73</f>
        <v>11336700</v>
      </c>
    </row>
    <row r="25" spans="1:8" x14ac:dyDescent="0.25">
      <c r="A25" s="36" t="s">
        <v>12</v>
      </c>
      <c r="B25" s="37" t="s">
        <v>58</v>
      </c>
      <c r="C25" s="37" t="s">
        <v>11</v>
      </c>
      <c r="D25" s="38" t="s">
        <v>13</v>
      </c>
      <c r="E25" s="37" t="s">
        <v>68</v>
      </c>
      <c r="F25" s="37" t="s">
        <v>9</v>
      </c>
      <c r="G25" s="39">
        <f>SUM(G26)</f>
        <v>930300</v>
      </c>
    </row>
    <row r="26" spans="1:8" x14ac:dyDescent="0.25">
      <c r="A26" s="40" t="s">
        <v>14</v>
      </c>
      <c r="B26" s="37" t="s">
        <v>58</v>
      </c>
      <c r="C26" s="37" t="s">
        <v>11</v>
      </c>
      <c r="D26" s="38" t="s">
        <v>13</v>
      </c>
      <c r="E26" s="37" t="s">
        <v>70</v>
      </c>
      <c r="F26" s="37" t="s">
        <v>9</v>
      </c>
      <c r="G26" s="39">
        <f>SUM(G27)</f>
        <v>930300</v>
      </c>
    </row>
    <row r="27" spans="1:8" x14ac:dyDescent="0.25">
      <c r="A27" s="40" t="s">
        <v>15</v>
      </c>
      <c r="B27" s="37" t="s">
        <v>58</v>
      </c>
      <c r="C27" s="37" t="s">
        <v>11</v>
      </c>
      <c r="D27" s="38" t="s">
        <v>13</v>
      </c>
      <c r="E27" s="37" t="s">
        <v>70</v>
      </c>
      <c r="F27" s="37" t="s">
        <v>9</v>
      </c>
      <c r="G27" s="39">
        <f>G28+G29</f>
        <v>930300</v>
      </c>
    </row>
    <row r="28" spans="1:8" x14ac:dyDescent="0.25">
      <c r="A28" s="41" t="s">
        <v>69</v>
      </c>
      <c r="B28" s="29" t="s">
        <v>58</v>
      </c>
      <c r="C28" s="29" t="s">
        <v>11</v>
      </c>
      <c r="D28" s="42" t="s">
        <v>13</v>
      </c>
      <c r="E28" s="29" t="s">
        <v>70</v>
      </c>
      <c r="F28" s="29" t="s">
        <v>44</v>
      </c>
      <c r="G28" s="43">
        <v>714500</v>
      </c>
    </row>
    <row r="29" spans="1:8" ht="29.25" x14ac:dyDescent="0.25">
      <c r="A29" s="44" t="s">
        <v>71</v>
      </c>
      <c r="B29" s="29" t="s">
        <v>58</v>
      </c>
      <c r="C29" s="29" t="s">
        <v>11</v>
      </c>
      <c r="D29" s="42" t="s">
        <v>13</v>
      </c>
      <c r="E29" s="29" t="s">
        <v>70</v>
      </c>
      <c r="F29" s="29" t="s">
        <v>67</v>
      </c>
      <c r="G29" s="43">
        <v>215800</v>
      </c>
    </row>
    <row r="30" spans="1:8" x14ac:dyDescent="0.25">
      <c r="A30" s="36" t="s">
        <v>18</v>
      </c>
      <c r="B30" s="37" t="s">
        <v>58</v>
      </c>
      <c r="C30" s="37" t="s">
        <v>11</v>
      </c>
      <c r="D30" s="38" t="s">
        <v>19</v>
      </c>
      <c r="E30" s="37" t="s">
        <v>68</v>
      </c>
      <c r="F30" s="37" t="s">
        <v>9</v>
      </c>
      <c r="G30" s="39">
        <f>SUM(G31)</f>
        <v>4861700</v>
      </c>
    </row>
    <row r="31" spans="1:8" x14ac:dyDescent="0.25">
      <c r="A31" s="36" t="s">
        <v>14</v>
      </c>
      <c r="B31" s="37" t="s">
        <v>58</v>
      </c>
      <c r="C31" s="37" t="s">
        <v>11</v>
      </c>
      <c r="D31" s="38" t="s">
        <v>19</v>
      </c>
      <c r="E31" s="37" t="s">
        <v>72</v>
      </c>
      <c r="F31" s="37" t="s">
        <v>9</v>
      </c>
      <c r="G31" s="39">
        <f>SUM(G32)</f>
        <v>4861700</v>
      </c>
    </row>
    <row r="32" spans="1:8" x14ac:dyDescent="0.25">
      <c r="A32" s="40" t="s">
        <v>20</v>
      </c>
      <c r="B32" s="37" t="s">
        <v>58</v>
      </c>
      <c r="C32" s="37" t="s">
        <v>11</v>
      </c>
      <c r="D32" s="38" t="s">
        <v>19</v>
      </c>
      <c r="E32" s="37" t="s">
        <v>72</v>
      </c>
      <c r="F32" s="37" t="s">
        <v>9</v>
      </c>
      <c r="G32" s="39">
        <f>SUM(G33)</f>
        <v>4861700</v>
      </c>
    </row>
    <row r="33" spans="1:7" x14ac:dyDescent="0.25">
      <c r="A33" s="40" t="s">
        <v>16</v>
      </c>
      <c r="B33" s="29" t="s">
        <v>58</v>
      </c>
      <c r="C33" s="37" t="s">
        <v>11</v>
      </c>
      <c r="D33" s="38" t="s">
        <v>19</v>
      </c>
      <c r="E33" s="37" t="s">
        <v>72</v>
      </c>
      <c r="F33" s="37" t="s">
        <v>9</v>
      </c>
      <c r="G33" s="39">
        <f>G34+G35+G36+G46+G47+G48</f>
        <v>4861700</v>
      </c>
    </row>
    <row r="34" spans="1:7" x14ac:dyDescent="0.25">
      <c r="A34" s="41" t="s">
        <v>69</v>
      </c>
      <c r="B34" s="29" t="s">
        <v>58</v>
      </c>
      <c r="C34" s="29" t="s">
        <v>11</v>
      </c>
      <c r="D34" s="42" t="s">
        <v>19</v>
      </c>
      <c r="E34" s="29" t="s">
        <v>72</v>
      </c>
      <c r="F34" s="29" t="s">
        <v>44</v>
      </c>
      <c r="G34" s="43">
        <v>3141400</v>
      </c>
    </row>
    <row r="35" spans="1:7" ht="29.25" x14ac:dyDescent="0.25">
      <c r="A35" s="44" t="s">
        <v>71</v>
      </c>
      <c r="B35" s="29" t="s">
        <v>58</v>
      </c>
      <c r="C35" s="29" t="s">
        <v>11</v>
      </c>
      <c r="D35" s="42" t="s">
        <v>19</v>
      </c>
      <c r="E35" s="29" t="s">
        <v>72</v>
      </c>
      <c r="F35" s="29" t="s">
        <v>67</v>
      </c>
      <c r="G35" s="43">
        <v>948700</v>
      </c>
    </row>
    <row r="36" spans="1:7" x14ac:dyDescent="0.25">
      <c r="A36" s="41" t="s">
        <v>73</v>
      </c>
      <c r="B36" s="29" t="s">
        <v>58</v>
      </c>
      <c r="C36" s="29" t="s">
        <v>11</v>
      </c>
      <c r="D36" s="42" t="s">
        <v>19</v>
      </c>
      <c r="E36" s="29" t="s">
        <v>72</v>
      </c>
      <c r="F36" s="29" t="s">
        <v>75</v>
      </c>
      <c r="G36" s="43">
        <v>662600</v>
      </c>
    </row>
    <row r="37" spans="1:7" x14ac:dyDescent="0.25">
      <c r="A37" s="41" t="s">
        <v>74</v>
      </c>
      <c r="B37" s="29" t="s">
        <v>58</v>
      </c>
      <c r="C37" s="29" t="s">
        <v>11</v>
      </c>
      <c r="D37" s="42" t="s">
        <v>19</v>
      </c>
      <c r="E37" s="29" t="s">
        <v>72</v>
      </c>
      <c r="F37" s="29" t="s">
        <v>76</v>
      </c>
      <c r="G37" s="43">
        <v>0</v>
      </c>
    </row>
    <row r="38" spans="1:7" ht="17.25" customHeight="1" x14ac:dyDescent="0.25">
      <c r="A38" s="44" t="s">
        <v>97</v>
      </c>
      <c r="B38" s="29" t="s">
        <v>58</v>
      </c>
      <c r="C38" s="29" t="s">
        <v>11</v>
      </c>
      <c r="D38" s="42" t="s">
        <v>19</v>
      </c>
      <c r="E38" s="29" t="s">
        <v>72</v>
      </c>
      <c r="F38" s="29" t="s">
        <v>77</v>
      </c>
      <c r="G38" s="43">
        <v>0</v>
      </c>
    </row>
    <row r="39" spans="1:7" x14ac:dyDescent="0.25">
      <c r="A39" s="41" t="s">
        <v>78</v>
      </c>
      <c r="B39" s="29" t="s">
        <v>58</v>
      </c>
      <c r="C39" s="29" t="s">
        <v>11</v>
      </c>
      <c r="D39" s="42" t="s">
        <v>19</v>
      </c>
      <c r="E39" s="29" t="s">
        <v>72</v>
      </c>
      <c r="F39" s="29" t="s">
        <v>46</v>
      </c>
      <c r="G39" s="43">
        <f>G40+G41+G42+G43+G45+G44</f>
        <v>662600</v>
      </c>
    </row>
    <row r="40" spans="1:7" x14ac:dyDescent="0.25">
      <c r="A40" s="41" t="s">
        <v>106</v>
      </c>
      <c r="B40" s="29" t="s">
        <v>58</v>
      </c>
      <c r="C40" s="29" t="s">
        <v>11</v>
      </c>
      <c r="D40" s="42" t="s">
        <v>19</v>
      </c>
      <c r="E40" s="29" t="s">
        <v>72</v>
      </c>
      <c r="F40" s="29" t="s">
        <v>46</v>
      </c>
      <c r="G40" s="43">
        <v>25000</v>
      </c>
    </row>
    <row r="41" spans="1:7" x14ac:dyDescent="0.25">
      <c r="A41" s="41" t="s">
        <v>21</v>
      </c>
      <c r="B41" s="29" t="s">
        <v>58</v>
      </c>
      <c r="C41" s="29" t="s">
        <v>11</v>
      </c>
      <c r="D41" s="42" t="s">
        <v>19</v>
      </c>
      <c r="E41" s="29" t="s">
        <v>72</v>
      </c>
      <c r="F41" s="29" t="s">
        <v>46</v>
      </c>
      <c r="G41" s="43">
        <v>392800</v>
      </c>
    </row>
    <row r="42" spans="1:7" x14ac:dyDescent="0.25">
      <c r="A42" s="41" t="s">
        <v>23</v>
      </c>
      <c r="B42" s="29" t="s">
        <v>58</v>
      </c>
      <c r="C42" s="29" t="s">
        <v>11</v>
      </c>
      <c r="D42" s="42" t="s">
        <v>19</v>
      </c>
      <c r="E42" s="29" t="s">
        <v>72</v>
      </c>
      <c r="F42" s="29" t="s">
        <v>46</v>
      </c>
      <c r="G42" s="43">
        <v>96300</v>
      </c>
    </row>
    <row r="43" spans="1:7" x14ac:dyDescent="0.25">
      <c r="A43" s="41" t="s">
        <v>24</v>
      </c>
      <c r="B43" s="29" t="s">
        <v>58</v>
      </c>
      <c r="C43" s="29" t="s">
        <v>11</v>
      </c>
      <c r="D43" s="42" t="s">
        <v>19</v>
      </c>
      <c r="E43" s="29" t="s">
        <v>72</v>
      </c>
      <c r="F43" s="29" t="s">
        <v>46</v>
      </c>
      <c r="G43" s="43">
        <v>13500</v>
      </c>
    </row>
    <row r="44" spans="1:7" x14ac:dyDescent="0.25">
      <c r="A44" s="41" t="s">
        <v>27</v>
      </c>
      <c r="B44" s="29" t="s">
        <v>58</v>
      </c>
      <c r="C44" s="29" t="s">
        <v>11</v>
      </c>
      <c r="D44" s="42" t="s">
        <v>19</v>
      </c>
      <c r="E44" s="29" t="s">
        <v>72</v>
      </c>
      <c r="F44" s="29" t="s">
        <v>46</v>
      </c>
      <c r="G44" s="43">
        <v>135000</v>
      </c>
    </row>
    <row r="45" spans="1:7" x14ac:dyDescent="0.25">
      <c r="A45" s="41" t="s">
        <v>28</v>
      </c>
      <c r="B45" s="29" t="s">
        <v>58</v>
      </c>
      <c r="C45" s="29" t="s">
        <v>11</v>
      </c>
      <c r="D45" s="42" t="s">
        <v>19</v>
      </c>
      <c r="E45" s="29" t="s">
        <v>72</v>
      </c>
      <c r="F45" s="29" t="s">
        <v>46</v>
      </c>
      <c r="G45" s="43">
        <v>0</v>
      </c>
    </row>
    <row r="46" spans="1:7" x14ac:dyDescent="0.25">
      <c r="A46" s="41" t="s">
        <v>79</v>
      </c>
      <c r="B46" s="29" t="s">
        <v>58</v>
      </c>
      <c r="C46" s="29" t="s">
        <v>11</v>
      </c>
      <c r="D46" s="42" t="s">
        <v>19</v>
      </c>
      <c r="E46" s="29" t="s">
        <v>72</v>
      </c>
      <c r="F46" s="29" t="s">
        <v>82</v>
      </c>
      <c r="G46" s="43">
        <v>109000</v>
      </c>
    </row>
    <row r="47" spans="1:7" x14ac:dyDescent="0.25">
      <c r="A47" s="41" t="s">
        <v>80</v>
      </c>
      <c r="B47" s="29" t="s">
        <v>58</v>
      </c>
      <c r="C47" s="29" t="s">
        <v>11</v>
      </c>
      <c r="D47" s="42" t="s">
        <v>19</v>
      </c>
      <c r="E47" s="29" t="s">
        <v>72</v>
      </c>
      <c r="F47" s="29" t="s">
        <v>83</v>
      </c>
      <c r="G47" s="43">
        <v>0</v>
      </c>
    </row>
    <row r="48" spans="1:7" x14ac:dyDescent="0.25">
      <c r="A48" s="41" t="s">
        <v>81</v>
      </c>
      <c r="B48" s="29" t="s">
        <v>58</v>
      </c>
      <c r="C48" s="29" t="s">
        <v>11</v>
      </c>
      <c r="D48" s="42" t="s">
        <v>19</v>
      </c>
      <c r="E48" s="29" t="s">
        <v>72</v>
      </c>
      <c r="F48" s="29" t="s">
        <v>84</v>
      </c>
      <c r="G48" s="43">
        <v>0</v>
      </c>
    </row>
    <row r="49" spans="1:7" x14ac:dyDescent="0.25">
      <c r="A49" s="36" t="s">
        <v>31</v>
      </c>
      <c r="B49" s="37" t="s">
        <v>58</v>
      </c>
      <c r="C49" s="37" t="s">
        <v>11</v>
      </c>
      <c r="D49" s="38" t="s">
        <v>32</v>
      </c>
      <c r="E49" s="37" t="s">
        <v>86</v>
      </c>
      <c r="F49" s="37" t="s">
        <v>87</v>
      </c>
      <c r="G49" s="39">
        <f>SUM(G50)</f>
        <v>9000</v>
      </c>
    </row>
    <row r="50" spans="1:7" x14ac:dyDescent="0.25">
      <c r="A50" s="41" t="s">
        <v>85</v>
      </c>
      <c r="B50" s="29" t="s">
        <v>58</v>
      </c>
      <c r="C50" s="29" t="s">
        <v>11</v>
      </c>
      <c r="D50" s="42" t="s">
        <v>32</v>
      </c>
      <c r="E50" s="29" t="s">
        <v>86</v>
      </c>
      <c r="F50" s="29" t="s">
        <v>87</v>
      </c>
      <c r="G50" s="43">
        <f>SUM(G51)</f>
        <v>9000</v>
      </c>
    </row>
    <row r="51" spans="1:7" x14ac:dyDescent="0.25">
      <c r="A51" s="41" t="s">
        <v>25</v>
      </c>
      <c r="B51" s="29" t="s">
        <v>58</v>
      </c>
      <c r="C51" s="29" t="s">
        <v>11</v>
      </c>
      <c r="D51" s="42" t="s">
        <v>32</v>
      </c>
      <c r="E51" s="29" t="s">
        <v>86</v>
      </c>
      <c r="F51" s="29" t="s">
        <v>46</v>
      </c>
      <c r="G51" s="43">
        <v>9000</v>
      </c>
    </row>
    <row r="52" spans="1:7" x14ac:dyDescent="0.25">
      <c r="A52" s="36" t="s">
        <v>61</v>
      </c>
      <c r="B52" s="37" t="s">
        <v>58</v>
      </c>
      <c r="C52" s="37" t="s">
        <v>11</v>
      </c>
      <c r="D52" s="38" t="s">
        <v>62</v>
      </c>
      <c r="E52" s="37" t="s">
        <v>88</v>
      </c>
      <c r="F52" s="37" t="s">
        <v>9</v>
      </c>
      <c r="G52" s="39">
        <f>SUM(G53)</f>
        <v>700</v>
      </c>
    </row>
    <row r="53" spans="1:7" x14ac:dyDescent="0.25">
      <c r="A53" s="41" t="s">
        <v>78</v>
      </c>
      <c r="B53" s="29" t="s">
        <v>58</v>
      </c>
      <c r="C53" s="29" t="s">
        <v>11</v>
      </c>
      <c r="D53" s="42" t="s">
        <v>62</v>
      </c>
      <c r="E53" s="29" t="s">
        <v>88</v>
      </c>
      <c r="F53" s="29" t="s">
        <v>46</v>
      </c>
      <c r="G53" s="43">
        <v>700</v>
      </c>
    </row>
    <row r="54" spans="1:7" x14ac:dyDescent="0.25">
      <c r="A54" s="36" t="s">
        <v>33</v>
      </c>
      <c r="B54" s="37" t="s">
        <v>58</v>
      </c>
      <c r="C54" s="37" t="s">
        <v>13</v>
      </c>
      <c r="D54" s="38" t="s">
        <v>8</v>
      </c>
      <c r="E54" s="37" t="s">
        <v>68</v>
      </c>
      <c r="F54" s="37" t="s">
        <v>9</v>
      </c>
      <c r="G54" s="39">
        <f>SUM(G55)</f>
        <v>115100</v>
      </c>
    </row>
    <row r="55" spans="1:7" ht="15.75" customHeight="1" x14ac:dyDescent="0.25">
      <c r="A55" s="45" t="s">
        <v>89</v>
      </c>
      <c r="B55" s="37" t="s">
        <v>58</v>
      </c>
      <c r="C55" s="37" t="s">
        <v>13</v>
      </c>
      <c r="D55" s="38" t="s">
        <v>34</v>
      </c>
      <c r="E55" s="37" t="s">
        <v>90</v>
      </c>
      <c r="F55" s="37" t="s">
        <v>9</v>
      </c>
      <c r="G55" s="39">
        <f>G56+G57+G58</f>
        <v>115100</v>
      </c>
    </row>
    <row r="56" spans="1:7" x14ac:dyDescent="0.25">
      <c r="A56" s="41" t="s">
        <v>69</v>
      </c>
      <c r="B56" s="29" t="s">
        <v>58</v>
      </c>
      <c r="C56" s="29" t="s">
        <v>13</v>
      </c>
      <c r="D56" s="42" t="s">
        <v>34</v>
      </c>
      <c r="E56" s="29" t="s">
        <v>90</v>
      </c>
      <c r="F56" s="29" t="s">
        <v>44</v>
      </c>
      <c r="G56" s="43">
        <v>81600</v>
      </c>
    </row>
    <row r="57" spans="1:7" ht="29.25" x14ac:dyDescent="0.25">
      <c r="A57" s="44" t="s">
        <v>71</v>
      </c>
      <c r="B57" s="29" t="s">
        <v>58</v>
      </c>
      <c r="C57" s="29" t="s">
        <v>13</v>
      </c>
      <c r="D57" s="42" t="s">
        <v>34</v>
      </c>
      <c r="E57" s="29" t="s">
        <v>90</v>
      </c>
      <c r="F57" s="29" t="s">
        <v>67</v>
      </c>
      <c r="G57" s="43">
        <v>24600</v>
      </c>
    </row>
    <row r="58" spans="1:7" x14ac:dyDescent="0.25">
      <c r="A58" s="41" t="s">
        <v>73</v>
      </c>
      <c r="B58" s="29" t="s">
        <v>58</v>
      </c>
      <c r="C58" s="29" t="s">
        <v>13</v>
      </c>
      <c r="D58" s="42" t="s">
        <v>34</v>
      </c>
      <c r="E58" s="29" t="s">
        <v>90</v>
      </c>
      <c r="F58" s="29" t="s">
        <v>46</v>
      </c>
      <c r="G58" s="43">
        <f>G59+G60</f>
        <v>8900</v>
      </c>
    </row>
    <row r="59" spans="1:7" x14ac:dyDescent="0.25">
      <c r="A59" s="41" t="s">
        <v>74</v>
      </c>
      <c r="B59" s="29" t="s">
        <v>58</v>
      </c>
      <c r="C59" s="29" t="s">
        <v>13</v>
      </c>
      <c r="D59" s="42" t="s">
        <v>34</v>
      </c>
      <c r="E59" s="29" t="s">
        <v>90</v>
      </c>
      <c r="F59" s="29" t="s">
        <v>46</v>
      </c>
      <c r="G59" s="43">
        <v>1600</v>
      </c>
    </row>
    <row r="60" spans="1:7" x14ac:dyDescent="0.25">
      <c r="A60" s="41" t="s">
        <v>78</v>
      </c>
      <c r="B60" s="29" t="s">
        <v>58</v>
      </c>
      <c r="C60" s="29" t="s">
        <v>13</v>
      </c>
      <c r="D60" s="42" t="s">
        <v>34</v>
      </c>
      <c r="E60" s="29" t="s">
        <v>90</v>
      </c>
      <c r="F60" s="29" t="s">
        <v>46</v>
      </c>
      <c r="G60" s="43">
        <v>7300</v>
      </c>
    </row>
    <row r="61" spans="1:7" x14ac:dyDescent="0.25">
      <c r="A61" s="36" t="s">
        <v>36</v>
      </c>
      <c r="B61" s="37" t="s">
        <v>58</v>
      </c>
      <c r="C61" s="37" t="s">
        <v>19</v>
      </c>
      <c r="D61" s="38" t="s">
        <v>8</v>
      </c>
      <c r="E61" s="37" t="s">
        <v>136</v>
      </c>
      <c r="F61" s="37" t="s">
        <v>9</v>
      </c>
      <c r="G61" s="39">
        <f>G62+G66</f>
        <v>2652800</v>
      </c>
    </row>
    <row r="62" spans="1:7" x14ac:dyDescent="0.25">
      <c r="A62" s="40" t="s">
        <v>91</v>
      </c>
      <c r="B62" s="37" t="s">
        <v>58</v>
      </c>
      <c r="C62" s="37" t="s">
        <v>19</v>
      </c>
      <c r="D62" s="38" t="s">
        <v>11</v>
      </c>
      <c r="E62" s="37" t="s">
        <v>92</v>
      </c>
      <c r="F62" s="37" t="s">
        <v>9</v>
      </c>
      <c r="G62" s="39">
        <f>G63+G64+G65</f>
        <v>33600</v>
      </c>
    </row>
    <row r="63" spans="1:7" x14ac:dyDescent="0.25">
      <c r="A63" s="41" t="s">
        <v>69</v>
      </c>
      <c r="B63" s="29" t="s">
        <v>58</v>
      </c>
      <c r="C63" s="29" t="s">
        <v>19</v>
      </c>
      <c r="D63" s="42" t="s">
        <v>11</v>
      </c>
      <c r="E63" s="29" t="s">
        <v>92</v>
      </c>
      <c r="F63" s="29" t="s">
        <v>44</v>
      </c>
      <c r="G63" s="43">
        <v>24600</v>
      </c>
    </row>
    <row r="64" spans="1:7" ht="29.25" x14ac:dyDescent="0.25">
      <c r="A64" s="44" t="s">
        <v>71</v>
      </c>
      <c r="B64" s="29" t="s">
        <v>58</v>
      </c>
      <c r="C64" s="29" t="s">
        <v>19</v>
      </c>
      <c r="D64" s="42" t="s">
        <v>11</v>
      </c>
      <c r="E64" s="29" t="s">
        <v>92</v>
      </c>
      <c r="F64" s="29" t="s">
        <v>67</v>
      </c>
      <c r="G64" s="43">
        <v>7400</v>
      </c>
    </row>
    <row r="65" spans="1:7" x14ac:dyDescent="0.25">
      <c r="A65" s="41" t="s">
        <v>78</v>
      </c>
      <c r="B65" s="29" t="s">
        <v>58</v>
      </c>
      <c r="C65" s="29" t="s">
        <v>19</v>
      </c>
      <c r="D65" s="42" t="s">
        <v>11</v>
      </c>
      <c r="E65" s="29" t="s">
        <v>92</v>
      </c>
      <c r="F65" s="29" t="s">
        <v>46</v>
      </c>
      <c r="G65" s="43">
        <v>1600</v>
      </c>
    </row>
    <row r="66" spans="1:7" x14ac:dyDescent="0.25">
      <c r="A66" s="36" t="s">
        <v>60</v>
      </c>
      <c r="B66" s="37" t="s">
        <v>58</v>
      </c>
      <c r="C66" s="37" t="s">
        <v>19</v>
      </c>
      <c r="D66" s="38" t="s">
        <v>43</v>
      </c>
      <c r="E66" s="37" t="s">
        <v>93</v>
      </c>
      <c r="F66" s="37" t="s">
        <v>9</v>
      </c>
      <c r="G66" s="39">
        <f t="shared" ref="G66" si="0">SUM(G67)</f>
        <v>2619200</v>
      </c>
    </row>
    <row r="67" spans="1:7" x14ac:dyDescent="0.25">
      <c r="A67" s="41" t="s">
        <v>78</v>
      </c>
      <c r="B67" s="29" t="s">
        <v>58</v>
      </c>
      <c r="C67" s="29" t="s">
        <v>19</v>
      </c>
      <c r="D67" s="42" t="s">
        <v>43</v>
      </c>
      <c r="E67" s="29" t="s">
        <v>93</v>
      </c>
      <c r="F67" s="29" t="s">
        <v>46</v>
      </c>
      <c r="G67" s="43">
        <v>2619200</v>
      </c>
    </row>
    <row r="68" spans="1:7" x14ac:dyDescent="0.25">
      <c r="A68" s="36" t="s">
        <v>59</v>
      </c>
      <c r="B68" s="37" t="s">
        <v>58</v>
      </c>
      <c r="C68" s="37" t="s">
        <v>56</v>
      </c>
      <c r="D68" s="38" t="s">
        <v>13</v>
      </c>
      <c r="E68" s="37" t="s">
        <v>94</v>
      </c>
      <c r="F68" s="37" t="s">
        <v>9</v>
      </c>
      <c r="G68" s="39">
        <f>0</f>
        <v>0</v>
      </c>
    </row>
    <row r="69" spans="1:7" ht="15.75" customHeight="1" x14ac:dyDescent="0.25">
      <c r="A69" s="44" t="s">
        <v>97</v>
      </c>
      <c r="B69" s="29" t="s">
        <v>58</v>
      </c>
      <c r="C69" s="29" t="s">
        <v>56</v>
      </c>
      <c r="D69" s="42" t="s">
        <v>13</v>
      </c>
      <c r="E69" s="29" t="s">
        <v>94</v>
      </c>
      <c r="F69" s="29" t="s">
        <v>46</v>
      </c>
      <c r="G69" s="43">
        <f>G70</f>
        <v>0</v>
      </c>
    </row>
    <row r="70" spans="1:7" x14ac:dyDescent="0.25">
      <c r="A70" s="41" t="s">
        <v>78</v>
      </c>
      <c r="B70" s="29" t="s">
        <v>58</v>
      </c>
      <c r="C70" s="29" t="s">
        <v>56</v>
      </c>
      <c r="D70" s="42" t="s">
        <v>13</v>
      </c>
      <c r="E70" s="29" t="s">
        <v>94</v>
      </c>
      <c r="F70" s="29" t="s">
        <v>46</v>
      </c>
      <c r="G70" s="43">
        <v>0</v>
      </c>
    </row>
    <row r="71" spans="1:7" x14ac:dyDescent="0.25">
      <c r="A71" s="36" t="s">
        <v>98</v>
      </c>
      <c r="B71" s="37" t="s">
        <v>58</v>
      </c>
      <c r="C71" s="37" t="s">
        <v>56</v>
      </c>
      <c r="D71" s="38" t="s">
        <v>34</v>
      </c>
      <c r="E71" s="37" t="s">
        <v>94</v>
      </c>
      <c r="F71" s="37" t="s">
        <v>9</v>
      </c>
      <c r="G71" s="39">
        <f t="shared" ref="G71" si="1">SUM(G72)</f>
        <v>0</v>
      </c>
    </row>
    <row r="72" spans="1:7" x14ac:dyDescent="0.25">
      <c r="A72" s="41" t="s">
        <v>78</v>
      </c>
      <c r="B72" s="29" t="s">
        <v>58</v>
      </c>
      <c r="C72" s="29" t="s">
        <v>56</v>
      </c>
      <c r="D72" s="42" t="s">
        <v>34</v>
      </c>
      <c r="E72" s="29" t="s">
        <v>94</v>
      </c>
      <c r="F72" s="29" t="s">
        <v>46</v>
      </c>
      <c r="G72" s="43">
        <v>0</v>
      </c>
    </row>
    <row r="73" spans="1:7" x14ac:dyDescent="0.25">
      <c r="A73" s="36" t="s">
        <v>119</v>
      </c>
      <c r="B73" s="37" t="s">
        <v>58</v>
      </c>
      <c r="C73" s="37" t="s">
        <v>120</v>
      </c>
      <c r="D73" s="38" t="s">
        <v>8</v>
      </c>
      <c r="E73" s="37" t="s">
        <v>116</v>
      </c>
      <c r="F73" s="37" t="s">
        <v>9</v>
      </c>
      <c r="G73" s="39">
        <f>G74</f>
        <v>17000</v>
      </c>
    </row>
    <row r="74" spans="1:7" x14ac:dyDescent="0.25">
      <c r="A74" s="41" t="s">
        <v>121</v>
      </c>
      <c r="B74" s="29" t="s">
        <v>58</v>
      </c>
      <c r="C74" s="29" t="s">
        <v>120</v>
      </c>
      <c r="D74" s="42" t="s">
        <v>56</v>
      </c>
      <c r="E74" s="29" t="s">
        <v>116</v>
      </c>
      <c r="F74" s="29" t="s">
        <v>46</v>
      </c>
      <c r="G74" s="43">
        <v>17000</v>
      </c>
    </row>
    <row r="75" spans="1:7" x14ac:dyDescent="0.25">
      <c r="A75" s="36" t="s">
        <v>38</v>
      </c>
      <c r="B75" s="37" t="s">
        <v>58</v>
      </c>
      <c r="C75" s="37" t="s">
        <v>39</v>
      </c>
      <c r="D75" s="38" t="s">
        <v>8</v>
      </c>
      <c r="E75" s="37" t="s">
        <v>68</v>
      </c>
      <c r="F75" s="37" t="s">
        <v>9</v>
      </c>
      <c r="G75" s="39">
        <f>G76+G79</f>
        <v>2745700</v>
      </c>
    </row>
    <row r="76" spans="1:7" x14ac:dyDescent="0.25">
      <c r="A76" s="36" t="s">
        <v>109</v>
      </c>
      <c r="B76" s="37" t="s">
        <v>58</v>
      </c>
      <c r="C76" s="37" t="s">
        <v>39</v>
      </c>
      <c r="D76" s="38" t="s">
        <v>11</v>
      </c>
      <c r="E76" s="37" t="s">
        <v>95</v>
      </c>
      <c r="F76" s="37" t="s">
        <v>52</v>
      </c>
      <c r="G76" s="39">
        <v>1795700</v>
      </c>
    </row>
    <row r="77" spans="1:7" x14ac:dyDescent="0.25">
      <c r="A77" s="41" t="s">
        <v>111</v>
      </c>
      <c r="B77" s="29" t="s">
        <v>58</v>
      </c>
      <c r="C77" s="29" t="s">
        <v>39</v>
      </c>
      <c r="D77" s="42" t="s">
        <v>11</v>
      </c>
      <c r="E77" s="29" t="s">
        <v>95</v>
      </c>
      <c r="F77" s="29" t="s">
        <v>52</v>
      </c>
      <c r="G77" s="43">
        <f>G78</f>
        <v>1790000</v>
      </c>
    </row>
    <row r="78" spans="1:7" x14ac:dyDescent="0.25">
      <c r="A78" s="41" t="s">
        <v>110</v>
      </c>
      <c r="B78" s="29" t="s">
        <v>58</v>
      </c>
      <c r="C78" s="29" t="s">
        <v>39</v>
      </c>
      <c r="D78" s="42" t="s">
        <v>11</v>
      </c>
      <c r="E78" s="29" t="s">
        <v>95</v>
      </c>
      <c r="F78" s="29" t="s">
        <v>52</v>
      </c>
      <c r="G78" s="43">
        <v>1790000</v>
      </c>
    </row>
    <row r="79" spans="1:7" x14ac:dyDescent="0.25">
      <c r="A79" s="36" t="s">
        <v>51</v>
      </c>
      <c r="B79" s="37" t="s">
        <v>58</v>
      </c>
      <c r="C79" s="37" t="s">
        <v>39</v>
      </c>
      <c r="D79" s="38" t="s">
        <v>11</v>
      </c>
      <c r="E79" s="37" t="s">
        <v>96</v>
      </c>
      <c r="F79" s="37" t="s">
        <v>9</v>
      </c>
      <c r="G79" s="39">
        <f>G80</f>
        <v>950000</v>
      </c>
    </row>
    <row r="80" spans="1:7" x14ac:dyDescent="0.25">
      <c r="A80" s="41" t="s">
        <v>111</v>
      </c>
      <c r="B80" s="29" t="s">
        <v>58</v>
      </c>
      <c r="C80" s="29" t="s">
        <v>39</v>
      </c>
      <c r="D80" s="42" t="s">
        <v>11</v>
      </c>
      <c r="E80" s="29" t="s">
        <v>96</v>
      </c>
      <c r="F80" s="29" t="s">
        <v>52</v>
      </c>
      <c r="G80" s="43">
        <f>G81</f>
        <v>950000</v>
      </c>
    </row>
    <row r="81" spans="1:7" x14ac:dyDescent="0.25">
      <c r="A81" s="41" t="s">
        <v>110</v>
      </c>
      <c r="B81" s="29" t="s">
        <v>58</v>
      </c>
      <c r="C81" s="29" t="s">
        <v>39</v>
      </c>
      <c r="D81" s="42" t="s">
        <v>11</v>
      </c>
      <c r="E81" s="29" t="s">
        <v>96</v>
      </c>
      <c r="F81" s="29" t="s">
        <v>52</v>
      </c>
      <c r="G81" s="43">
        <v>950000</v>
      </c>
    </row>
    <row r="82" spans="1:7" x14ac:dyDescent="0.25">
      <c r="A82" s="36" t="s">
        <v>63</v>
      </c>
      <c r="B82" s="37" t="s">
        <v>58</v>
      </c>
      <c r="C82" s="37" t="s">
        <v>64</v>
      </c>
      <c r="D82" s="38" t="s">
        <v>34</v>
      </c>
      <c r="E82" s="37" t="s">
        <v>72</v>
      </c>
      <c r="F82" s="37" t="s">
        <v>52</v>
      </c>
      <c r="G82" s="39">
        <v>4400</v>
      </c>
    </row>
    <row r="84" spans="1:7" x14ac:dyDescent="0.25">
      <c r="A84" s="11" t="s">
        <v>37</v>
      </c>
      <c r="B84" s="12"/>
      <c r="C84" s="12"/>
      <c r="D84" s="12"/>
      <c r="E84" s="70" t="s">
        <v>114</v>
      </c>
      <c r="F84" s="65"/>
    </row>
    <row r="86" spans="1:7" x14ac:dyDescent="0.25">
      <c r="A86" t="s">
        <v>117</v>
      </c>
    </row>
    <row r="87" spans="1:7" x14ac:dyDescent="0.25">
      <c r="A87" s="23">
        <v>89041396908</v>
      </c>
    </row>
    <row r="88" spans="1:7" x14ac:dyDescent="0.25">
      <c r="A88" s="23"/>
    </row>
    <row r="89" spans="1:7" x14ac:dyDescent="0.25">
      <c r="A89" s="23"/>
    </row>
    <row r="90" spans="1:7" x14ac:dyDescent="0.25">
      <c r="A90" s="23"/>
    </row>
    <row r="91" spans="1:7" x14ac:dyDescent="0.25">
      <c r="A91" s="23"/>
    </row>
    <row r="92" spans="1:7" x14ac:dyDescent="0.25">
      <c r="A92" s="23"/>
    </row>
    <row r="93" spans="1:7" x14ac:dyDescent="0.25">
      <c r="A93" s="23"/>
    </row>
    <row r="94" spans="1:7" x14ac:dyDescent="0.25">
      <c r="A94" s="23"/>
    </row>
    <row r="95" spans="1:7" x14ac:dyDescent="0.25">
      <c r="A95" s="23"/>
    </row>
    <row r="96" spans="1:7" x14ac:dyDescent="0.25">
      <c r="A96" s="23"/>
    </row>
    <row r="97" spans="1:8" x14ac:dyDescent="0.25">
      <c r="A97" s="23"/>
    </row>
    <row r="98" spans="1:8" x14ac:dyDescent="0.25">
      <c r="D98" t="s">
        <v>47</v>
      </c>
    </row>
    <row r="99" spans="1:8" x14ac:dyDescent="0.25">
      <c r="D99" t="s">
        <v>48</v>
      </c>
    </row>
    <row r="100" spans="1:8" x14ac:dyDescent="0.25">
      <c r="D100" t="s">
        <v>49</v>
      </c>
    </row>
    <row r="102" spans="1:8" ht="15.75" x14ac:dyDescent="0.25">
      <c r="B102" s="16" t="s">
        <v>143</v>
      </c>
      <c r="C102" s="16"/>
      <c r="D102" s="16"/>
      <c r="E102" s="16"/>
      <c r="F102" s="16"/>
      <c r="G102" s="16"/>
    </row>
    <row r="103" spans="1:8" ht="15.75" x14ac:dyDescent="0.25">
      <c r="B103" s="16" t="s">
        <v>141</v>
      </c>
      <c r="C103" s="16"/>
      <c r="D103" s="16"/>
      <c r="E103" s="16"/>
      <c r="F103" s="16"/>
      <c r="G103" s="16"/>
    </row>
    <row r="104" spans="1:8" ht="15.75" x14ac:dyDescent="0.25">
      <c r="B104" s="16" t="s">
        <v>54</v>
      </c>
      <c r="C104" s="16"/>
      <c r="D104" s="16"/>
      <c r="E104" s="16"/>
      <c r="F104" s="16"/>
      <c r="G104" s="16"/>
    </row>
    <row r="105" spans="1:8" x14ac:dyDescent="0.25">
      <c r="B105" s="71" t="s">
        <v>137</v>
      </c>
      <c r="C105" s="65"/>
      <c r="D105" s="65"/>
      <c r="E105" s="65"/>
      <c r="F105" s="65"/>
      <c r="G105" s="65"/>
    </row>
    <row r="106" spans="1:8" x14ac:dyDescent="0.25">
      <c r="B106" s="64" t="s">
        <v>138</v>
      </c>
      <c r="C106" s="65"/>
      <c r="D106" s="65"/>
      <c r="E106" s="65"/>
      <c r="F106" s="65"/>
      <c r="G106" s="65"/>
    </row>
    <row r="107" spans="1:8" ht="15" customHeight="1" x14ac:dyDescent="0.25"/>
    <row r="108" spans="1:8" ht="15" customHeight="1" x14ac:dyDescent="0.25">
      <c r="B108" s="16" t="s">
        <v>55</v>
      </c>
      <c r="F108" s="47"/>
      <c r="G108" s="47"/>
      <c r="H108" s="46"/>
    </row>
    <row r="109" spans="1:8" x14ac:dyDescent="0.25">
      <c r="F109" s="72" t="s">
        <v>146</v>
      </c>
      <c r="G109" s="65"/>
      <c r="H109" s="65"/>
    </row>
    <row r="111" spans="1:8" ht="15" customHeight="1" x14ac:dyDescent="0.25">
      <c r="A111" s="50" t="s">
        <v>140</v>
      </c>
      <c r="B111" s="16"/>
    </row>
    <row r="112" spans="1:8" ht="15.75" x14ac:dyDescent="0.25">
      <c r="C112" s="69"/>
      <c r="D112" s="69"/>
      <c r="E112" s="69"/>
    </row>
    <row r="113" spans="1:8" x14ac:dyDescent="0.25">
      <c r="E113" s="65"/>
      <c r="F113" s="65"/>
    </row>
    <row r="114" spans="1:8" x14ac:dyDescent="0.25">
      <c r="A114" s="65" t="s">
        <v>142</v>
      </c>
      <c r="B114" s="65"/>
      <c r="C114" s="65"/>
      <c r="D114" s="65"/>
      <c r="E114" s="65"/>
      <c r="F114" s="65"/>
      <c r="G114" s="65"/>
      <c r="H114" s="65"/>
    </row>
    <row r="116" spans="1:8" ht="15" customHeight="1" x14ac:dyDescent="0.25">
      <c r="A116" t="s">
        <v>57</v>
      </c>
      <c r="B116" s="15"/>
      <c r="C116" s="15"/>
      <c r="D116" s="15"/>
      <c r="E116" s="15"/>
      <c r="F116" s="15"/>
    </row>
    <row r="117" spans="1:8" x14ac:dyDescent="0.25">
      <c r="A117" s="14" t="s">
        <v>42</v>
      </c>
      <c r="B117" s="14"/>
      <c r="C117" s="14"/>
      <c r="D117" s="14"/>
      <c r="E117" s="14"/>
      <c r="F117" s="14"/>
    </row>
    <row r="118" spans="1:8" x14ac:dyDescent="0.25">
      <c r="A118" s="18"/>
      <c r="B118" s="17"/>
      <c r="C118" s="17"/>
      <c r="D118" s="17"/>
      <c r="E118" s="17"/>
      <c r="F118" s="17"/>
      <c r="G118" s="19" t="s">
        <v>53</v>
      </c>
    </row>
    <row r="119" spans="1:8" x14ac:dyDescent="0.25">
      <c r="A119" s="27" t="s">
        <v>0</v>
      </c>
      <c r="B119" s="28" t="s">
        <v>1</v>
      </c>
      <c r="C119" s="29"/>
      <c r="D119" s="29"/>
      <c r="E119" s="30"/>
      <c r="F119" s="31"/>
      <c r="G119" s="32" t="s">
        <v>2</v>
      </c>
    </row>
    <row r="120" spans="1:8" x14ac:dyDescent="0.25">
      <c r="A120" s="33"/>
      <c r="B120" s="29" t="s">
        <v>3</v>
      </c>
      <c r="C120" s="29" t="s">
        <v>4</v>
      </c>
      <c r="D120" s="29" t="s">
        <v>5</v>
      </c>
      <c r="E120" s="29" t="s">
        <v>6</v>
      </c>
      <c r="F120" s="34" t="s">
        <v>7</v>
      </c>
      <c r="G120" s="35" t="s">
        <v>118</v>
      </c>
    </row>
    <row r="121" spans="1:8" x14ac:dyDescent="0.25">
      <c r="A121" s="36" t="s">
        <v>10</v>
      </c>
      <c r="B121" s="37" t="s">
        <v>58</v>
      </c>
      <c r="C121" s="37" t="s">
        <v>11</v>
      </c>
      <c r="D121" s="38" t="s">
        <v>8</v>
      </c>
      <c r="E121" s="37" t="s">
        <v>68</v>
      </c>
      <c r="F121" s="37" t="s">
        <v>9</v>
      </c>
      <c r="G121" s="39">
        <f>G122+G127+G146+G151+G158+149:149+G165+G168+G172+G179+G170</f>
        <v>11337400</v>
      </c>
    </row>
    <row r="122" spans="1:8" x14ac:dyDescent="0.25">
      <c r="A122" s="36" t="s">
        <v>12</v>
      </c>
      <c r="B122" s="37" t="s">
        <v>58</v>
      </c>
      <c r="C122" s="37" t="s">
        <v>11</v>
      </c>
      <c r="D122" s="38" t="s">
        <v>13</v>
      </c>
      <c r="E122" s="37" t="s">
        <v>68</v>
      </c>
      <c r="F122" s="37" t="s">
        <v>9</v>
      </c>
      <c r="G122" s="39">
        <f>SUM(G123)</f>
        <v>930300</v>
      </c>
    </row>
    <row r="123" spans="1:8" x14ac:dyDescent="0.25">
      <c r="A123" s="40" t="s">
        <v>14</v>
      </c>
      <c r="B123" s="37" t="s">
        <v>58</v>
      </c>
      <c r="C123" s="37" t="s">
        <v>11</v>
      </c>
      <c r="D123" s="38" t="s">
        <v>13</v>
      </c>
      <c r="E123" s="37" t="s">
        <v>70</v>
      </c>
      <c r="F123" s="37" t="s">
        <v>9</v>
      </c>
      <c r="G123" s="39">
        <f>SUM(G124)</f>
        <v>930300</v>
      </c>
    </row>
    <row r="124" spans="1:8" x14ac:dyDescent="0.25">
      <c r="A124" s="40" t="s">
        <v>15</v>
      </c>
      <c r="B124" s="37" t="s">
        <v>58</v>
      </c>
      <c r="C124" s="37" t="s">
        <v>11</v>
      </c>
      <c r="D124" s="38" t="s">
        <v>13</v>
      </c>
      <c r="E124" s="37" t="s">
        <v>70</v>
      </c>
      <c r="F124" s="37" t="s">
        <v>9</v>
      </c>
      <c r="G124" s="39">
        <f>G125+G126</f>
        <v>930300</v>
      </c>
    </row>
    <row r="125" spans="1:8" x14ac:dyDescent="0.25">
      <c r="A125" s="41" t="s">
        <v>69</v>
      </c>
      <c r="B125" s="29" t="s">
        <v>58</v>
      </c>
      <c r="C125" s="29" t="s">
        <v>11</v>
      </c>
      <c r="D125" s="42" t="s">
        <v>13</v>
      </c>
      <c r="E125" s="29" t="s">
        <v>70</v>
      </c>
      <c r="F125" s="29" t="s">
        <v>44</v>
      </c>
      <c r="G125" s="43">
        <v>714500</v>
      </c>
    </row>
    <row r="126" spans="1:8" ht="29.25" x14ac:dyDescent="0.25">
      <c r="A126" s="44" t="s">
        <v>71</v>
      </c>
      <c r="B126" s="29" t="s">
        <v>58</v>
      </c>
      <c r="C126" s="29" t="s">
        <v>11</v>
      </c>
      <c r="D126" s="42" t="s">
        <v>13</v>
      </c>
      <c r="E126" s="29" t="s">
        <v>70</v>
      </c>
      <c r="F126" s="29" t="s">
        <v>67</v>
      </c>
      <c r="G126" s="43">
        <v>215800</v>
      </c>
    </row>
    <row r="127" spans="1:8" x14ac:dyDescent="0.25">
      <c r="A127" s="36" t="s">
        <v>18</v>
      </c>
      <c r="B127" s="37" t="s">
        <v>58</v>
      </c>
      <c r="C127" s="37" t="s">
        <v>11</v>
      </c>
      <c r="D127" s="38" t="s">
        <v>19</v>
      </c>
      <c r="E127" s="37" t="s">
        <v>68</v>
      </c>
      <c r="F127" s="37" t="s">
        <v>9</v>
      </c>
      <c r="G127" s="39">
        <f>SUM(G128)</f>
        <v>4866800</v>
      </c>
    </row>
    <row r="128" spans="1:8" x14ac:dyDescent="0.25">
      <c r="A128" s="36" t="s">
        <v>14</v>
      </c>
      <c r="B128" s="37" t="s">
        <v>58</v>
      </c>
      <c r="C128" s="37" t="s">
        <v>11</v>
      </c>
      <c r="D128" s="38" t="s">
        <v>19</v>
      </c>
      <c r="E128" s="37" t="s">
        <v>72</v>
      </c>
      <c r="F128" s="37" t="s">
        <v>9</v>
      </c>
      <c r="G128" s="39">
        <f>SUM(G129)</f>
        <v>4866800</v>
      </c>
    </row>
    <row r="129" spans="1:7" x14ac:dyDescent="0.25">
      <c r="A129" s="40" t="s">
        <v>20</v>
      </c>
      <c r="B129" s="37" t="s">
        <v>58</v>
      </c>
      <c r="C129" s="37" t="s">
        <v>11</v>
      </c>
      <c r="D129" s="38" t="s">
        <v>19</v>
      </c>
      <c r="E129" s="37" t="s">
        <v>72</v>
      </c>
      <c r="F129" s="37" t="s">
        <v>9</v>
      </c>
      <c r="G129" s="39">
        <f>SUM(G130)</f>
        <v>4866800</v>
      </c>
    </row>
    <row r="130" spans="1:7" x14ac:dyDescent="0.25">
      <c r="A130" s="40" t="s">
        <v>16</v>
      </c>
      <c r="B130" s="29" t="s">
        <v>58</v>
      </c>
      <c r="C130" s="37" t="s">
        <v>11</v>
      </c>
      <c r="D130" s="38" t="s">
        <v>19</v>
      </c>
      <c r="E130" s="37" t="s">
        <v>72</v>
      </c>
      <c r="F130" s="37" t="s">
        <v>9</v>
      </c>
      <c r="G130" s="39">
        <f>G131+G132+G133+G143+G144+G145</f>
        <v>4866800</v>
      </c>
    </row>
    <row r="131" spans="1:7" x14ac:dyDescent="0.25">
      <c r="A131" s="41" t="s">
        <v>69</v>
      </c>
      <c r="B131" s="29" t="s">
        <v>58</v>
      </c>
      <c r="C131" s="29" t="s">
        <v>11</v>
      </c>
      <c r="D131" s="42" t="s">
        <v>19</v>
      </c>
      <c r="E131" s="29" t="s">
        <v>72</v>
      </c>
      <c r="F131" s="29" t="s">
        <v>44</v>
      </c>
      <c r="G131" s="43">
        <v>3141400</v>
      </c>
    </row>
    <row r="132" spans="1:7" ht="29.25" x14ac:dyDescent="0.25">
      <c r="A132" s="44" t="s">
        <v>71</v>
      </c>
      <c r="B132" s="29" t="s">
        <v>58</v>
      </c>
      <c r="C132" s="29" t="s">
        <v>11</v>
      </c>
      <c r="D132" s="42" t="s">
        <v>19</v>
      </c>
      <c r="E132" s="29" t="s">
        <v>72</v>
      </c>
      <c r="F132" s="29" t="s">
        <v>67</v>
      </c>
      <c r="G132" s="43">
        <v>948700</v>
      </c>
    </row>
    <row r="133" spans="1:7" x14ac:dyDescent="0.25">
      <c r="A133" s="41" t="s">
        <v>73</v>
      </c>
      <c r="B133" s="29" t="s">
        <v>58</v>
      </c>
      <c r="C133" s="29" t="s">
        <v>11</v>
      </c>
      <c r="D133" s="42" t="s">
        <v>19</v>
      </c>
      <c r="E133" s="29" t="s">
        <v>72</v>
      </c>
      <c r="F133" s="29" t="s">
        <v>75</v>
      </c>
      <c r="G133" s="43">
        <v>667700</v>
      </c>
    </row>
    <row r="134" spans="1:7" x14ac:dyDescent="0.25">
      <c r="A134" s="41" t="s">
        <v>74</v>
      </c>
      <c r="B134" s="29" t="s">
        <v>58</v>
      </c>
      <c r="C134" s="29" t="s">
        <v>11</v>
      </c>
      <c r="D134" s="42" t="s">
        <v>19</v>
      </c>
      <c r="E134" s="29" t="s">
        <v>72</v>
      </c>
      <c r="F134" s="29" t="s">
        <v>76</v>
      </c>
      <c r="G134" s="43">
        <v>0</v>
      </c>
    </row>
    <row r="135" spans="1:7" ht="29.25" x14ac:dyDescent="0.25">
      <c r="A135" s="44" t="s">
        <v>97</v>
      </c>
      <c r="B135" s="29" t="s">
        <v>58</v>
      </c>
      <c r="C135" s="29" t="s">
        <v>11</v>
      </c>
      <c r="D135" s="42" t="s">
        <v>19</v>
      </c>
      <c r="E135" s="29" t="s">
        <v>72</v>
      </c>
      <c r="F135" s="29" t="s">
        <v>77</v>
      </c>
      <c r="G135" s="43">
        <v>0</v>
      </c>
    </row>
    <row r="136" spans="1:7" x14ac:dyDescent="0.25">
      <c r="A136" s="41" t="s">
        <v>78</v>
      </c>
      <c r="B136" s="29" t="s">
        <v>58</v>
      </c>
      <c r="C136" s="29" t="s">
        <v>11</v>
      </c>
      <c r="D136" s="42" t="s">
        <v>19</v>
      </c>
      <c r="E136" s="29" t="s">
        <v>72</v>
      </c>
      <c r="F136" s="29" t="s">
        <v>46</v>
      </c>
      <c r="G136" s="43">
        <f>G137+G138+G139+G140+G142+G141</f>
        <v>667000</v>
      </c>
    </row>
    <row r="137" spans="1:7" x14ac:dyDescent="0.25">
      <c r="A137" s="41" t="s">
        <v>106</v>
      </c>
      <c r="B137" s="29" t="s">
        <v>58</v>
      </c>
      <c r="C137" s="29" t="s">
        <v>11</v>
      </c>
      <c r="D137" s="42" t="s">
        <v>19</v>
      </c>
      <c r="E137" s="29" t="s">
        <v>72</v>
      </c>
      <c r="F137" s="29" t="s">
        <v>46</v>
      </c>
      <c r="G137" s="43">
        <v>25000</v>
      </c>
    </row>
    <row r="138" spans="1:7" x14ac:dyDescent="0.25">
      <c r="A138" s="41" t="s">
        <v>21</v>
      </c>
      <c r="B138" s="29" t="s">
        <v>58</v>
      </c>
      <c r="C138" s="29" t="s">
        <v>11</v>
      </c>
      <c r="D138" s="42" t="s">
        <v>19</v>
      </c>
      <c r="E138" s="29" t="s">
        <v>72</v>
      </c>
      <c r="F138" s="29" t="s">
        <v>46</v>
      </c>
      <c r="G138" s="43">
        <v>397200</v>
      </c>
    </row>
    <row r="139" spans="1:7" x14ac:dyDescent="0.25">
      <c r="A139" s="41" t="s">
        <v>23</v>
      </c>
      <c r="B139" s="29" t="s">
        <v>58</v>
      </c>
      <c r="C139" s="29" t="s">
        <v>11</v>
      </c>
      <c r="D139" s="42" t="s">
        <v>19</v>
      </c>
      <c r="E139" s="29" t="s">
        <v>72</v>
      </c>
      <c r="F139" s="29" t="s">
        <v>46</v>
      </c>
      <c r="G139" s="43">
        <v>96300</v>
      </c>
    </row>
    <row r="140" spans="1:7" x14ac:dyDescent="0.25">
      <c r="A140" s="41" t="s">
        <v>24</v>
      </c>
      <c r="B140" s="29" t="s">
        <v>58</v>
      </c>
      <c r="C140" s="29" t="s">
        <v>11</v>
      </c>
      <c r="D140" s="42" t="s">
        <v>19</v>
      </c>
      <c r="E140" s="29" t="s">
        <v>72</v>
      </c>
      <c r="F140" s="29" t="s">
        <v>46</v>
      </c>
      <c r="G140" s="43">
        <v>13500</v>
      </c>
    </row>
    <row r="141" spans="1:7" x14ac:dyDescent="0.25">
      <c r="A141" s="41" t="s">
        <v>27</v>
      </c>
      <c r="B141" s="29" t="s">
        <v>58</v>
      </c>
      <c r="C141" s="29" t="s">
        <v>11</v>
      </c>
      <c r="D141" s="42" t="s">
        <v>19</v>
      </c>
      <c r="E141" s="29" t="s">
        <v>72</v>
      </c>
      <c r="F141" s="29" t="s">
        <v>46</v>
      </c>
      <c r="G141" s="43">
        <v>135000</v>
      </c>
    </row>
    <row r="142" spans="1:7" x14ac:dyDescent="0.25">
      <c r="A142" s="41" t="s">
        <v>28</v>
      </c>
      <c r="B142" s="29" t="s">
        <v>58</v>
      </c>
      <c r="C142" s="29" t="s">
        <v>11</v>
      </c>
      <c r="D142" s="42" t="s">
        <v>19</v>
      </c>
      <c r="E142" s="29" t="s">
        <v>72</v>
      </c>
      <c r="F142" s="29" t="s">
        <v>46</v>
      </c>
      <c r="G142" s="43">
        <v>0</v>
      </c>
    </row>
    <row r="143" spans="1:7" x14ac:dyDescent="0.25">
      <c r="A143" s="41" t="s">
        <v>79</v>
      </c>
      <c r="B143" s="29" t="s">
        <v>58</v>
      </c>
      <c r="C143" s="29" t="s">
        <v>11</v>
      </c>
      <c r="D143" s="42" t="s">
        <v>19</v>
      </c>
      <c r="E143" s="29" t="s">
        <v>72</v>
      </c>
      <c r="F143" s="29" t="s">
        <v>82</v>
      </c>
      <c r="G143" s="43">
        <v>109000</v>
      </c>
    </row>
    <row r="144" spans="1:7" x14ac:dyDescent="0.25">
      <c r="A144" s="41" t="s">
        <v>80</v>
      </c>
      <c r="B144" s="29" t="s">
        <v>58</v>
      </c>
      <c r="C144" s="29" t="s">
        <v>11</v>
      </c>
      <c r="D144" s="42" t="s">
        <v>19</v>
      </c>
      <c r="E144" s="29" t="s">
        <v>72</v>
      </c>
      <c r="F144" s="29" t="s">
        <v>83</v>
      </c>
      <c r="G144" s="43">
        <v>0</v>
      </c>
    </row>
    <row r="145" spans="1:7" x14ac:dyDescent="0.25">
      <c r="A145" s="41" t="s">
        <v>81</v>
      </c>
      <c r="B145" s="29" t="s">
        <v>58</v>
      </c>
      <c r="C145" s="29" t="s">
        <v>11</v>
      </c>
      <c r="D145" s="42" t="s">
        <v>19</v>
      </c>
      <c r="E145" s="29" t="s">
        <v>72</v>
      </c>
      <c r="F145" s="29" t="s">
        <v>84</v>
      </c>
      <c r="G145" s="43">
        <v>0</v>
      </c>
    </row>
    <row r="146" spans="1:7" x14ac:dyDescent="0.25">
      <c r="A146" s="36" t="s">
        <v>31</v>
      </c>
      <c r="B146" s="37" t="s">
        <v>58</v>
      </c>
      <c r="C146" s="37" t="s">
        <v>11</v>
      </c>
      <c r="D146" s="38" t="s">
        <v>32</v>
      </c>
      <c r="E146" s="37" t="s">
        <v>86</v>
      </c>
      <c r="F146" s="37" t="s">
        <v>87</v>
      </c>
      <c r="G146" s="39">
        <f>SUM(G147)</f>
        <v>9000</v>
      </c>
    </row>
    <row r="147" spans="1:7" x14ac:dyDescent="0.25">
      <c r="A147" s="41" t="s">
        <v>85</v>
      </c>
      <c r="B147" s="29" t="s">
        <v>58</v>
      </c>
      <c r="C147" s="29" t="s">
        <v>11</v>
      </c>
      <c r="D147" s="42" t="s">
        <v>32</v>
      </c>
      <c r="E147" s="29" t="s">
        <v>86</v>
      </c>
      <c r="F147" s="29" t="s">
        <v>87</v>
      </c>
      <c r="G147" s="43">
        <f>SUM(G148)</f>
        <v>9000</v>
      </c>
    </row>
    <row r="148" spans="1:7" x14ac:dyDescent="0.25">
      <c r="A148" s="41" t="s">
        <v>25</v>
      </c>
      <c r="B148" s="29" t="s">
        <v>58</v>
      </c>
      <c r="C148" s="29" t="s">
        <v>11</v>
      </c>
      <c r="D148" s="42" t="s">
        <v>32</v>
      </c>
      <c r="E148" s="29" t="s">
        <v>86</v>
      </c>
      <c r="F148" s="29" t="s">
        <v>46</v>
      </c>
      <c r="G148" s="43">
        <v>9000</v>
      </c>
    </row>
    <row r="149" spans="1:7" x14ac:dyDescent="0.25">
      <c r="A149" s="36" t="s">
        <v>61</v>
      </c>
      <c r="B149" s="37" t="s">
        <v>58</v>
      </c>
      <c r="C149" s="37" t="s">
        <v>11</v>
      </c>
      <c r="D149" s="38" t="s">
        <v>62</v>
      </c>
      <c r="E149" s="37" t="s">
        <v>88</v>
      </c>
      <c r="F149" s="37" t="s">
        <v>9</v>
      </c>
      <c r="G149" s="39">
        <f>SUM(G150)</f>
        <v>700</v>
      </c>
    </row>
    <row r="150" spans="1:7" x14ac:dyDescent="0.25">
      <c r="A150" s="41" t="s">
        <v>78</v>
      </c>
      <c r="B150" s="29" t="s">
        <v>58</v>
      </c>
      <c r="C150" s="29" t="s">
        <v>11</v>
      </c>
      <c r="D150" s="42" t="s">
        <v>62</v>
      </c>
      <c r="E150" s="29" t="s">
        <v>88</v>
      </c>
      <c r="F150" s="29" t="s">
        <v>46</v>
      </c>
      <c r="G150" s="43">
        <v>700</v>
      </c>
    </row>
    <row r="151" spans="1:7" x14ac:dyDescent="0.25">
      <c r="A151" s="36" t="s">
        <v>33</v>
      </c>
      <c r="B151" s="37" t="s">
        <v>58</v>
      </c>
      <c r="C151" s="37" t="s">
        <v>13</v>
      </c>
      <c r="D151" s="38" t="s">
        <v>8</v>
      </c>
      <c r="E151" s="37" t="s">
        <v>68</v>
      </c>
      <c r="F151" s="37" t="s">
        <v>9</v>
      </c>
      <c r="G151" s="39">
        <f>SUM(G152)</f>
        <v>115100</v>
      </c>
    </row>
    <row r="152" spans="1:7" ht="30" x14ac:dyDescent="0.25">
      <c r="A152" s="45" t="s">
        <v>89</v>
      </c>
      <c r="B152" s="37" t="s">
        <v>58</v>
      </c>
      <c r="C152" s="37" t="s">
        <v>13</v>
      </c>
      <c r="D152" s="38" t="s">
        <v>34</v>
      </c>
      <c r="E152" s="37" t="s">
        <v>90</v>
      </c>
      <c r="F152" s="37" t="s">
        <v>9</v>
      </c>
      <c r="G152" s="39">
        <f>G153+G154+G155</f>
        <v>115100</v>
      </c>
    </row>
    <row r="153" spans="1:7" x14ac:dyDescent="0.25">
      <c r="A153" s="41" t="s">
        <v>69</v>
      </c>
      <c r="B153" s="29" t="s">
        <v>58</v>
      </c>
      <c r="C153" s="29" t="s">
        <v>13</v>
      </c>
      <c r="D153" s="42" t="s">
        <v>34</v>
      </c>
      <c r="E153" s="29" t="s">
        <v>90</v>
      </c>
      <c r="F153" s="29" t="s">
        <v>44</v>
      </c>
      <c r="G153" s="43">
        <v>81600</v>
      </c>
    </row>
    <row r="154" spans="1:7" ht="29.25" x14ac:dyDescent="0.25">
      <c r="A154" s="44" t="s">
        <v>71</v>
      </c>
      <c r="B154" s="29" t="s">
        <v>58</v>
      </c>
      <c r="C154" s="29" t="s">
        <v>13</v>
      </c>
      <c r="D154" s="42" t="s">
        <v>34</v>
      </c>
      <c r="E154" s="29" t="s">
        <v>90</v>
      </c>
      <c r="F154" s="29" t="s">
        <v>67</v>
      </c>
      <c r="G154" s="43">
        <v>24600</v>
      </c>
    </row>
    <row r="155" spans="1:7" x14ac:dyDescent="0.25">
      <c r="A155" s="41" t="s">
        <v>73</v>
      </c>
      <c r="B155" s="29" t="s">
        <v>58</v>
      </c>
      <c r="C155" s="29" t="s">
        <v>13</v>
      </c>
      <c r="D155" s="42" t="s">
        <v>34</v>
      </c>
      <c r="E155" s="29" t="s">
        <v>90</v>
      </c>
      <c r="F155" s="29" t="s">
        <v>46</v>
      </c>
      <c r="G155" s="43">
        <f>G156+G157</f>
        <v>8900</v>
      </c>
    </row>
    <row r="156" spans="1:7" x14ac:dyDescent="0.25">
      <c r="A156" s="41" t="s">
        <v>74</v>
      </c>
      <c r="B156" s="29" t="s">
        <v>58</v>
      </c>
      <c r="C156" s="29" t="s">
        <v>13</v>
      </c>
      <c r="D156" s="42" t="s">
        <v>34</v>
      </c>
      <c r="E156" s="29" t="s">
        <v>90</v>
      </c>
      <c r="F156" s="29" t="s">
        <v>46</v>
      </c>
      <c r="G156" s="43">
        <v>1600</v>
      </c>
    </row>
    <row r="157" spans="1:7" x14ac:dyDescent="0.25">
      <c r="A157" s="41" t="s">
        <v>78</v>
      </c>
      <c r="B157" s="29" t="s">
        <v>58</v>
      </c>
      <c r="C157" s="29" t="s">
        <v>13</v>
      </c>
      <c r="D157" s="42" t="s">
        <v>34</v>
      </c>
      <c r="E157" s="29" t="s">
        <v>90</v>
      </c>
      <c r="F157" s="29" t="s">
        <v>46</v>
      </c>
      <c r="G157" s="43">
        <v>7300</v>
      </c>
    </row>
    <row r="158" spans="1:7" x14ac:dyDescent="0.25">
      <c r="A158" s="36" t="s">
        <v>36</v>
      </c>
      <c r="B158" s="37" t="s">
        <v>58</v>
      </c>
      <c r="C158" s="37" t="s">
        <v>19</v>
      </c>
      <c r="D158" s="38" t="s">
        <v>8</v>
      </c>
      <c r="E158" s="37" t="s">
        <v>136</v>
      </c>
      <c r="F158" s="37" t="s">
        <v>9</v>
      </c>
      <c r="G158" s="39">
        <f>G159+G163</f>
        <v>2652800</v>
      </c>
    </row>
    <row r="159" spans="1:7" x14ac:dyDescent="0.25">
      <c r="A159" s="40" t="s">
        <v>91</v>
      </c>
      <c r="B159" s="37" t="s">
        <v>58</v>
      </c>
      <c r="C159" s="37" t="s">
        <v>19</v>
      </c>
      <c r="D159" s="38" t="s">
        <v>11</v>
      </c>
      <c r="E159" s="37" t="s">
        <v>92</v>
      </c>
      <c r="F159" s="37" t="s">
        <v>9</v>
      </c>
      <c r="G159" s="39">
        <f>G160+G161+G162</f>
        <v>33600</v>
      </c>
    </row>
    <row r="160" spans="1:7" x14ac:dyDescent="0.25">
      <c r="A160" s="41" t="s">
        <v>69</v>
      </c>
      <c r="B160" s="29" t="s">
        <v>58</v>
      </c>
      <c r="C160" s="29" t="s">
        <v>19</v>
      </c>
      <c r="D160" s="42" t="s">
        <v>11</v>
      </c>
      <c r="E160" s="29" t="s">
        <v>92</v>
      </c>
      <c r="F160" s="29" t="s">
        <v>44</v>
      </c>
      <c r="G160" s="43">
        <v>24600</v>
      </c>
    </row>
    <row r="161" spans="1:7" ht="29.25" x14ac:dyDescent="0.25">
      <c r="A161" s="44" t="s">
        <v>71</v>
      </c>
      <c r="B161" s="29" t="s">
        <v>58</v>
      </c>
      <c r="C161" s="29" t="s">
        <v>19</v>
      </c>
      <c r="D161" s="42" t="s">
        <v>11</v>
      </c>
      <c r="E161" s="29" t="s">
        <v>92</v>
      </c>
      <c r="F161" s="29" t="s">
        <v>67</v>
      </c>
      <c r="G161" s="43">
        <v>7400</v>
      </c>
    </row>
    <row r="162" spans="1:7" x14ac:dyDescent="0.25">
      <c r="A162" s="41" t="s">
        <v>78</v>
      </c>
      <c r="B162" s="29" t="s">
        <v>58</v>
      </c>
      <c r="C162" s="29" t="s">
        <v>19</v>
      </c>
      <c r="D162" s="42" t="s">
        <v>11</v>
      </c>
      <c r="E162" s="29" t="s">
        <v>92</v>
      </c>
      <c r="F162" s="29" t="s">
        <v>46</v>
      </c>
      <c r="G162" s="43">
        <v>1600</v>
      </c>
    </row>
    <row r="163" spans="1:7" x14ac:dyDescent="0.25">
      <c r="A163" s="36" t="s">
        <v>60</v>
      </c>
      <c r="B163" s="37" t="s">
        <v>58</v>
      </c>
      <c r="C163" s="37" t="s">
        <v>19</v>
      </c>
      <c r="D163" s="38" t="s">
        <v>43</v>
      </c>
      <c r="E163" s="37" t="s">
        <v>93</v>
      </c>
      <c r="F163" s="37" t="s">
        <v>9</v>
      </c>
      <c r="G163" s="39">
        <f t="shared" ref="G163" si="2">SUM(G164)</f>
        <v>2619200</v>
      </c>
    </row>
    <row r="164" spans="1:7" x14ac:dyDescent="0.25">
      <c r="A164" s="41" t="s">
        <v>78</v>
      </c>
      <c r="B164" s="29" t="s">
        <v>58</v>
      </c>
      <c r="C164" s="29" t="s">
        <v>19</v>
      </c>
      <c r="D164" s="42" t="s">
        <v>43</v>
      </c>
      <c r="E164" s="29" t="s">
        <v>93</v>
      </c>
      <c r="F164" s="29" t="s">
        <v>46</v>
      </c>
      <c r="G164" s="43">
        <v>2619200</v>
      </c>
    </row>
    <row r="165" spans="1:7" x14ac:dyDescent="0.25">
      <c r="A165" s="36" t="s">
        <v>59</v>
      </c>
      <c r="B165" s="37" t="s">
        <v>58</v>
      </c>
      <c r="C165" s="37" t="s">
        <v>56</v>
      </c>
      <c r="D165" s="38" t="s">
        <v>13</v>
      </c>
      <c r="E165" s="37" t="s">
        <v>94</v>
      </c>
      <c r="F165" s="37" t="s">
        <v>9</v>
      </c>
      <c r="G165" s="39">
        <f>0</f>
        <v>0</v>
      </c>
    </row>
    <row r="166" spans="1:7" ht="29.25" x14ac:dyDescent="0.25">
      <c r="A166" s="44" t="s">
        <v>97</v>
      </c>
      <c r="B166" s="29" t="s">
        <v>58</v>
      </c>
      <c r="C166" s="29" t="s">
        <v>56</v>
      </c>
      <c r="D166" s="42" t="s">
        <v>13</v>
      </c>
      <c r="E166" s="29" t="s">
        <v>94</v>
      </c>
      <c r="F166" s="29" t="s">
        <v>46</v>
      </c>
      <c r="G166" s="43">
        <f>G167</f>
        <v>0</v>
      </c>
    </row>
    <row r="167" spans="1:7" x14ac:dyDescent="0.25">
      <c r="A167" s="41" t="s">
        <v>78</v>
      </c>
      <c r="B167" s="29" t="s">
        <v>58</v>
      </c>
      <c r="C167" s="29" t="s">
        <v>56</v>
      </c>
      <c r="D167" s="42" t="s">
        <v>13</v>
      </c>
      <c r="E167" s="29" t="s">
        <v>94</v>
      </c>
      <c r="F167" s="29" t="s">
        <v>46</v>
      </c>
      <c r="G167" s="43">
        <v>0</v>
      </c>
    </row>
    <row r="168" spans="1:7" x14ac:dyDescent="0.25">
      <c r="A168" s="36" t="s">
        <v>98</v>
      </c>
      <c r="B168" s="37" t="s">
        <v>58</v>
      </c>
      <c r="C168" s="37" t="s">
        <v>56</v>
      </c>
      <c r="D168" s="38" t="s">
        <v>34</v>
      </c>
      <c r="E168" s="37" t="s">
        <v>94</v>
      </c>
      <c r="F168" s="37" t="s">
        <v>9</v>
      </c>
      <c r="G168" s="39">
        <f t="shared" ref="G168" si="3">SUM(G169)</f>
        <v>0</v>
      </c>
    </row>
    <row r="169" spans="1:7" x14ac:dyDescent="0.25">
      <c r="A169" s="41" t="s">
        <v>78</v>
      </c>
      <c r="B169" s="29" t="s">
        <v>58</v>
      </c>
      <c r="C169" s="29" t="s">
        <v>56</v>
      </c>
      <c r="D169" s="42" t="s">
        <v>34</v>
      </c>
      <c r="E169" s="29" t="s">
        <v>94</v>
      </c>
      <c r="F169" s="29" t="s">
        <v>46</v>
      </c>
      <c r="G169" s="43">
        <v>0</v>
      </c>
    </row>
    <row r="170" spans="1:7" x14ac:dyDescent="0.25">
      <c r="A170" s="36" t="s">
        <v>119</v>
      </c>
      <c r="B170" s="37" t="s">
        <v>58</v>
      </c>
      <c r="C170" s="37" t="s">
        <v>120</v>
      </c>
      <c r="D170" s="38" t="s">
        <v>8</v>
      </c>
      <c r="E170" s="37" t="s">
        <v>116</v>
      </c>
      <c r="F170" s="37" t="s">
        <v>9</v>
      </c>
      <c r="G170" s="39">
        <f>G171</f>
        <v>17000</v>
      </c>
    </row>
    <row r="171" spans="1:7" x14ac:dyDescent="0.25">
      <c r="A171" s="41" t="s">
        <v>121</v>
      </c>
      <c r="B171" s="29" t="s">
        <v>58</v>
      </c>
      <c r="C171" s="29" t="s">
        <v>120</v>
      </c>
      <c r="D171" s="42" t="s">
        <v>56</v>
      </c>
      <c r="E171" s="29" t="s">
        <v>116</v>
      </c>
      <c r="F171" s="29" t="s">
        <v>46</v>
      </c>
      <c r="G171" s="43">
        <v>17000</v>
      </c>
    </row>
    <row r="172" spans="1:7" x14ac:dyDescent="0.25">
      <c r="A172" s="36" t="s">
        <v>38</v>
      </c>
      <c r="B172" s="37" t="s">
        <v>58</v>
      </c>
      <c r="C172" s="37" t="s">
        <v>39</v>
      </c>
      <c r="D172" s="38" t="s">
        <v>8</v>
      </c>
      <c r="E172" s="37" t="s">
        <v>68</v>
      </c>
      <c r="F172" s="37" t="s">
        <v>9</v>
      </c>
      <c r="G172" s="39">
        <f>G173+G176</f>
        <v>2745700</v>
      </c>
    </row>
    <row r="173" spans="1:7" x14ac:dyDescent="0.25">
      <c r="A173" s="36" t="s">
        <v>109</v>
      </c>
      <c r="B173" s="37" t="s">
        <v>58</v>
      </c>
      <c r="C173" s="37" t="s">
        <v>39</v>
      </c>
      <c r="D173" s="38" t="s">
        <v>11</v>
      </c>
      <c r="E173" s="37" t="s">
        <v>95</v>
      </c>
      <c r="F173" s="37" t="s">
        <v>52</v>
      </c>
      <c r="G173" s="39">
        <v>1795700</v>
      </c>
    </row>
    <row r="174" spans="1:7" x14ac:dyDescent="0.25">
      <c r="A174" s="41" t="s">
        <v>111</v>
      </c>
      <c r="B174" s="29" t="s">
        <v>58</v>
      </c>
      <c r="C174" s="29" t="s">
        <v>39</v>
      </c>
      <c r="D174" s="42" t="s">
        <v>11</v>
      </c>
      <c r="E174" s="29" t="s">
        <v>95</v>
      </c>
      <c r="F174" s="29" t="s">
        <v>52</v>
      </c>
      <c r="G174" s="43">
        <f>G175</f>
        <v>1790000</v>
      </c>
    </row>
    <row r="175" spans="1:7" x14ac:dyDescent="0.25">
      <c r="A175" s="41" t="s">
        <v>110</v>
      </c>
      <c r="B175" s="29" t="s">
        <v>58</v>
      </c>
      <c r="C175" s="29" t="s">
        <v>39</v>
      </c>
      <c r="D175" s="42" t="s">
        <v>11</v>
      </c>
      <c r="E175" s="29" t="s">
        <v>95</v>
      </c>
      <c r="F175" s="29" t="s">
        <v>52</v>
      </c>
      <c r="G175" s="43">
        <v>1790000</v>
      </c>
    </row>
    <row r="176" spans="1:7" x14ac:dyDescent="0.25">
      <c r="A176" s="36" t="s">
        <v>51</v>
      </c>
      <c r="B176" s="37" t="s">
        <v>58</v>
      </c>
      <c r="C176" s="37" t="s">
        <v>39</v>
      </c>
      <c r="D176" s="38" t="s">
        <v>11</v>
      </c>
      <c r="E176" s="37" t="s">
        <v>96</v>
      </c>
      <c r="F176" s="37" t="s">
        <v>9</v>
      </c>
      <c r="G176" s="39">
        <f>G177</f>
        <v>950000</v>
      </c>
    </row>
    <row r="177" spans="1:7" x14ac:dyDescent="0.25">
      <c r="A177" s="41" t="s">
        <v>111</v>
      </c>
      <c r="B177" s="29" t="s">
        <v>58</v>
      </c>
      <c r="C177" s="29" t="s">
        <v>39</v>
      </c>
      <c r="D177" s="42" t="s">
        <v>11</v>
      </c>
      <c r="E177" s="29" t="s">
        <v>96</v>
      </c>
      <c r="F177" s="29" t="s">
        <v>52</v>
      </c>
      <c r="G177" s="43">
        <f>G178</f>
        <v>950000</v>
      </c>
    </row>
    <row r="178" spans="1:7" x14ac:dyDescent="0.25">
      <c r="A178" s="41" t="s">
        <v>110</v>
      </c>
      <c r="B178" s="29" t="s">
        <v>58</v>
      </c>
      <c r="C178" s="29" t="s">
        <v>39</v>
      </c>
      <c r="D178" s="42" t="s">
        <v>11</v>
      </c>
      <c r="E178" s="29" t="s">
        <v>96</v>
      </c>
      <c r="F178" s="29" t="s">
        <v>52</v>
      </c>
      <c r="G178" s="43">
        <v>950000</v>
      </c>
    </row>
    <row r="179" spans="1:7" x14ac:dyDescent="0.25">
      <c r="A179" s="36" t="s">
        <v>63</v>
      </c>
      <c r="B179" s="37" t="s">
        <v>58</v>
      </c>
      <c r="C179" s="37" t="s">
        <v>64</v>
      </c>
      <c r="D179" s="38" t="s">
        <v>34</v>
      </c>
      <c r="E179" s="37" t="s">
        <v>72</v>
      </c>
      <c r="F179" s="37" t="s">
        <v>52</v>
      </c>
      <c r="G179" s="39">
        <v>0</v>
      </c>
    </row>
    <row r="181" spans="1:7" x14ac:dyDescent="0.25">
      <c r="A181" s="11" t="s">
        <v>37</v>
      </c>
      <c r="B181" s="12"/>
      <c r="C181" s="12"/>
      <c r="D181" s="12"/>
      <c r="E181" s="70" t="s">
        <v>114</v>
      </c>
      <c r="F181" s="65"/>
    </row>
    <row r="183" spans="1:7" x14ac:dyDescent="0.25">
      <c r="A183" t="s">
        <v>117</v>
      </c>
    </row>
    <row r="184" spans="1:7" x14ac:dyDescent="0.25">
      <c r="A184" s="23">
        <v>89041396908</v>
      </c>
    </row>
    <row r="185" spans="1:7" x14ac:dyDescent="0.25">
      <c r="A185" s="23"/>
    </row>
    <row r="186" spans="1:7" x14ac:dyDescent="0.25">
      <c r="A186" s="23"/>
    </row>
    <row r="187" spans="1:7" x14ac:dyDescent="0.25">
      <c r="A187" s="23"/>
    </row>
    <row r="188" spans="1:7" x14ac:dyDescent="0.25">
      <c r="A188" s="23"/>
    </row>
    <row r="189" spans="1:7" x14ac:dyDescent="0.25">
      <c r="A189" s="23"/>
    </row>
    <row r="190" spans="1:7" x14ac:dyDescent="0.25">
      <c r="A190" s="23"/>
    </row>
    <row r="191" spans="1:7" x14ac:dyDescent="0.25">
      <c r="A191" s="23"/>
    </row>
    <row r="192" spans="1:7" x14ac:dyDescent="0.25">
      <c r="D192" t="s">
        <v>47</v>
      </c>
    </row>
    <row r="193" spans="1:8" x14ac:dyDescent="0.25">
      <c r="D193" t="s">
        <v>48</v>
      </c>
    </row>
    <row r="194" spans="1:8" x14ac:dyDescent="0.25">
      <c r="D194" t="s">
        <v>49</v>
      </c>
    </row>
    <row r="196" spans="1:8" ht="15.75" x14ac:dyDescent="0.25">
      <c r="B196" s="16" t="s">
        <v>148</v>
      </c>
      <c r="C196" s="16"/>
      <c r="D196" s="16"/>
      <c r="E196" s="16"/>
      <c r="F196" s="16"/>
      <c r="G196" s="16"/>
    </row>
    <row r="197" spans="1:8" ht="15.75" x14ac:dyDescent="0.25">
      <c r="B197" s="16" t="s">
        <v>149</v>
      </c>
      <c r="C197" s="16"/>
      <c r="D197" s="16"/>
      <c r="E197" s="16"/>
      <c r="F197" s="16"/>
      <c r="G197" s="16"/>
    </row>
    <row r="198" spans="1:8" ht="15.75" x14ac:dyDescent="0.25">
      <c r="B198" s="16" t="s">
        <v>54</v>
      </c>
      <c r="C198" s="16"/>
      <c r="D198" s="16"/>
      <c r="E198" s="16"/>
      <c r="F198" s="16"/>
      <c r="G198" s="16"/>
    </row>
    <row r="199" spans="1:8" x14ac:dyDescent="0.25">
      <c r="B199" s="71" t="s">
        <v>137</v>
      </c>
      <c r="C199" s="65"/>
      <c r="D199" s="65"/>
      <c r="E199" s="65"/>
      <c r="F199" s="65"/>
      <c r="G199" s="65"/>
    </row>
    <row r="200" spans="1:8" x14ac:dyDescent="0.25">
      <c r="B200" s="64" t="s">
        <v>138</v>
      </c>
      <c r="C200" s="65"/>
      <c r="D200" s="65"/>
      <c r="E200" s="65"/>
      <c r="F200" s="65"/>
      <c r="G200" s="65"/>
    </row>
    <row r="202" spans="1:8" ht="15.75" x14ac:dyDescent="0.25">
      <c r="B202" s="16" t="s">
        <v>55</v>
      </c>
      <c r="F202" s="47"/>
      <c r="G202" s="47"/>
      <c r="H202" s="46"/>
    </row>
    <row r="203" spans="1:8" x14ac:dyDescent="0.25">
      <c r="F203" s="72" t="s">
        <v>150</v>
      </c>
      <c r="G203" s="65"/>
      <c r="H203" s="65"/>
    </row>
    <row r="205" spans="1:8" ht="15.75" x14ac:dyDescent="0.25">
      <c r="A205" s="50" t="s">
        <v>140</v>
      </c>
      <c r="B205" s="16"/>
    </row>
    <row r="206" spans="1:8" ht="15.75" x14ac:dyDescent="0.25">
      <c r="C206" s="69"/>
      <c r="D206" s="69"/>
      <c r="E206" s="69"/>
    </row>
    <row r="207" spans="1:8" x14ac:dyDescent="0.25">
      <c r="E207" s="65"/>
      <c r="F207" s="65"/>
    </row>
    <row r="208" spans="1:8" x14ac:dyDescent="0.25">
      <c r="A208" s="65" t="s">
        <v>147</v>
      </c>
      <c r="B208" s="65"/>
      <c r="C208" s="65"/>
      <c r="D208" s="65"/>
      <c r="E208" s="65"/>
      <c r="F208" s="65"/>
      <c r="G208" s="65"/>
      <c r="H208" s="65"/>
    </row>
    <row r="210" spans="1:7" x14ac:dyDescent="0.25">
      <c r="A210" t="s">
        <v>57</v>
      </c>
      <c r="B210" s="15"/>
      <c r="C210" s="15"/>
      <c r="D210" s="15"/>
      <c r="E210" s="15"/>
      <c r="F210" s="15"/>
    </row>
    <row r="211" spans="1:7" x14ac:dyDescent="0.25">
      <c r="A211" s="14" t="s">
        <v>42</v>
      </c>
      <c r="B211" s="14"/>
      <c r="C211" s="14"/>
      <c r="D211" s="14"/>
      <c r="E211" s="14"/>
      <c r="F211" s="14"/>
    </row>
    <row r="212" spans="1:7" x14ac:dyDescent="0.25">
      <c r="A212" s="18"/>
      <c r="B212" s="17"/>
      <c r="C212" s="17"/>
      <c r="D212" s="17"/>
      <c r="E212" s="17"/>
      <c r="F212" s="17"/>
      <c r="G212" s="19" t="s">
        <v>53</v>
      </c>
    </row>
    <row r="213" spans="1:7" x14ac:dyDescent="0.25">
      <c r="A213" s="27" t="s">
        <v>0</v>
      </c>
      <c r="B213" s="28" t="s">
        <v>1</v>
      </c>
      <c r="C213" s="29"/>
      <c r="D213" s="29"/>
      <c r="E213" s="30"/>
      <c r="F213" s="31"/>
      <c r="G213" s="32" t="s">
        <v>2</v>
      </c>
    </row>
    <row r="214" spans="1:7" x14ac:dyDescent="0.25">
      <c r="A214" s="33"/>
      <c r="B214" s="29" t="s">
        <v>3</v>
      </c>
      <c r="C214" s="29" t="s">
        <v>4</v>
      </c>
      <c r="D214" s="29" t="s">
        <v>5</v>
      </c>
      <c r="E214" s="29" t="s">
        <v>6</v>
      </c>
      <c r="F214" s="34" t="s">
        <v>7</v>
      </c>
      <c r="G214" s="35" t="s">
        <v>118</v>
      </c>
    </row>
    <row r="215" spans="1:7" x14ac:dyDescent="0.25">
      <c r="A215" s="36" t="s">
        <v>10</v>
      </c>
      <c r="B215" s="37" t="s">
        <v>58</v>
      </c>
      <c r="C215" s="37" t="s">
        <v>11</v>
      </c>
      <c r="D215" s="38" t="s">
        <v>8</v>
      </c>
      <c r="E215" s="37" t="s">
        <v>68</v>
      </c>
      <c r="F215" s="37" t="s">
        <v>9</v>
      </c>
      <c r="G215" s="39">
        <f>G216+G221+G240+G245+G252+243:243+G259+G262+G266+G273+G264</f>
        <v>11842500</v>
      </c>
    </row>
    <row r="216" spans="1:7" x14ac:dyDescent="0.25">
      <c r="A216" s="36" t="s">
        <v>12</v>
      </c>
      <c r="B216" s="37" t="s">
        <v>58</v>
      </c>
      <c r="C216" s="37" t="s">
        <v>11</v>
      </c>
      <c r="D216" s="38" t="s">
        <v>13</v>
      </c>
      <c r="E216" s="37" t="s">
        <v>68</v>
      </c>
      <c r="F216" s="37" t="s">
        <v>9</v>
      </c>
      <c r="G216" s="39">
        <f>SUM(G217)</f>
        <v>930300</v>
      </c>
    </row>
    <row r="217" spans="1:7" x14ac:dyDescent="0.25">
      <c r="A217" s="40" t="s">
        <v>14</v>
      </c>
      <c r="B217" s="37" t="s">
        <v>58</v>
      </c>
      <c r="C217" s="37" t="s">
        <v>11</v>
      </c>
      <c r="D217" s="38" t="s">
        <v>13</v>
      </c>
      <c r="E217" s="37" t="s">
        <v>70</v>
      </c>
      <c r="F217" s="37" t="s">
        <v>9</v>
      </c>
      <c r="G217" s="39">
        <f>SUM(G218)</f>
        <v>930300</v>
      </c>
    </row>
    <row r="218" spans="1:7" x14ac:dyDescent="0.25">
      <c r="A218" s="40" t="s">
        <v>15</v>
      </c>
      <c r="B218" s="37" t="s">
        <v>58</v>
      </c>
      <c r="C218" s="37" t="s">
        <v>11</v>
      </c>
      <c r="D218" s="38" t="s">
        <v>13</v>
      </c>
      <c r="E218" s="37" t="s">
        <v>70</v>
      </c>
      <c r="F218" s="37" t="s">
        <v>9</v>
      </c>
      <c r="G218" s="39">
        <f>G219+G220</f>
        <v>930300</v>
      </c>
    </row>
    <row r="219" spans="1:7" x14ac:dyDescent="0.25">
      <c r="A219" s="41" t="s">
        <v>69</v>
      </c>
      <c r="B219" s="29" t="s">
        <v>58</v>
      </c>
      <c r="C219" s="29" t="s">
        <v>11</v>
      </c>
      <c r="D219" s="42" t="s">
        <v>13</v>
      </c>
      <c r="E219" s="29" t="s">
        <v>70</v>
      </c>
      <c r="F219" s="29" t="s">
        <v>44</v>
      </c>
      <c r="G219" s="43">
        <v>714500</v>
      </c>
    </row>
    <row r="220" spans="1:7" ht="29.25" x14ac:dyDescent="0.25">
      <c r="A220" s="44" t="s">
        <v>71</v>
      </c>
      <c r="B220" s="29" t="s">
        <v>58</v>
      </c>
      <c r="C220" s="29" t="s">
        <v>11</v>
      </c>
      <c r="D220" s="42" t="s">
        <v>13</v>
      </c>
      <c r="E220" s="29" t="s">
        <v>70</v>
      </c>
      <c r="F220" s="29" t="s">
        <v>67</v>
      </c>
      <c r="G220" s="43">
        <v>215800</v>
      </c>
    </row>
    <row r="221" spans="1:7" x14ac:dyDescent="0.25">
      <c r="A221" s="36" t="s">
        <v>18</v>
      </c>
      <c r="B221" s="37" t="s">
        <v>58</v>
      </c>
      <c r="C221" s="37" t="s">
        <v>11</v>
      </c>
      <c r="D221" s="38" t="s">
        <v>19</v>
      </c>
      <c r="E221" s="37" t="s">
        <v>68</v>
      </c>
      <c r="F221" s="37" t="s">
        <v>9</v>
      </c>
      <c r="G221" s="39">
        <f>SUM(G222)</f>
        <v>4928300</v>
      </c>
    </row>
    <row r="222" spans="1:7" x14ac:dyDescent="0.25">
      <c r="A222" s="36" t="s">
        <v>14</v>
      </c>
      <c r="B222" s="37" t="s">
        <v>58</v>
      </c>
      <c r="C222" s="37" t="s">
        <v>11</v>
      </c>
      <c r="D222" s="38" t="s">
        <v>19</v>
      </c>
      <c r="E222" s="37" t="s">
        <v>72</v>
      </c>
      <c r="F222" s="37" t="s">
        <v>9</v>
      </c>
      <c r="G222" s="39">
        <f>SUM(G223)</f>
        <v>4928300</v>
      </c>
    </row>
    <row r="223" spans="1:7" x14ac:dyDescent="0.25">
      <c r="A223" s="40" t="s">
        <v>20</v>
      </c>
      <c r="B223" s="37" t="s">
        <v>58</v>
      </c>
      <c r="C223" s="37" t="s">
        <v>11</v>
      </c>
      <c r="D223" s="38" t="s">
        <v>19</v>
      </c>
      <c r="E223" s="37" t="s">
        <v>72</v>
      </c>
      <c r="F223" s="37" t="s">
        <v>9</v>
      </c>
      <c r="G223" s="39">
        <f>SUM(G224)</f>
        <v>4928300</v>
      </c>
    </row>
    <row r="224" spans="1:7" x14ac:dyDescent="0.25">
      <c r="A224" s="40" t="s">
        <v>16</v>
      </c>
      <c r="B224" s="29" t="s">
        <v>58</v>
      </c>
      <c r="C224" s="37" t="s">
        <v>11</v>
      </c>
      <c r="D224" s="38" t="s">
        <v>19</v>
      </c>
      <c r="E224" s="37" t="s">
        <v>72</v>
      </c>
      <c r="F224" s="37" t="s">
        <v>9</v>
      </c>
      <c r="G224" s="39">
        <f>G225+G226+G227+G237+G238+G239</f>
        <v>4928300</v>
      </c>
    </row>
    <row r="225" spans="1:7" x14ac:dyDescent="0.25">
      <c r="A225" s="41" t="s">
        <v>69</v>
      </c>
      <c r="B225" s="29" t="s">
        <v>58</v>
      </c>
      <c r="C225" s="29" t="s">
        <v>11</v>
      </c>
      <c r="D225" s="42" t="s">
        <v>19</v>
      </c>
      <c r="E225" s="29" t="s">
        <v>72</v>
      </c>
      <c r="F225" s="29" t="s">
        <v>44</v>
      </c>
      <c r="G225" s="43">
        <v>3141400</v>
      </c>
    </row>
    <row r="226" spans="1:7" ht="29.25" x14ac:dyDescent="0.25">
      <c r="A226" s="44" t="s">
        <v>71</v>
      </c>
      <c r="B226" s="29" t="s">
        <v>58</v>
      </c>
      <c r="C226" s="29" t="s">
        <v>11</v>
      </c>
      <c r="D226" s="42" t="s">
        <v>19</v>
      </c>
      <c r="E226" s="29" t="s">
        <v>72</v>
      </c>
      <c r="F226" s="29" t="s">
        <v>67</v>
      </c>
      <c r="G226" s="43">
        <v>948700</v>
      </c>
    </row>
    <row r="227" spans="1:7" x14ac:dyDescent="0.25">
      <c r="A227" s="41" t="s">
        <v>73</v>
      </c>
      <c r="B227" s="29" t="s">
        <v>58</v>
      </c>
      <c r="C227" s="29" t="s">
        <v>11</v>
      </c>
      <c r="D227" s="42" t="s">
        <v>19</v>
      </c>
      <c r="E227" s="29" t="s">
        <v>72</v>
      </c>
      <c r="F227" s="29" t="s">
        <v>75</v>
      </c>
      <c r="G227" s="43">
        <v>729200</v>
      </c>
    </row>
    <row r="228" spans="1:7" x14ac:dyDescent="0.25">
      <c r="A228" s="41" t="s">
        <v>74</v>
      </c>
      <c r="B228" s="29" t="s">
        <v>58</v>
      </c>
      <c r="C228" s="29" t="s">
        <v>11</v>
      </c>
      <c r="D228" s="42" t="s">
        <v>19</v>
      </c>
      <c r="E228" s="29" t="s">
        <v>72</v>
      </c>
      <c r="F228" s="29" t="s">
        <v>76</v>
      </c>
      <c r="G228" s="43">
        <v>0</v>
      </c>
    </row>
    <row r="229" spans="1:7" ht="29.25" x14ac:dyDescent="0.25">
      <c r="A229" s="44" t="s">
        <v>97</v>
      </c>
      <c r="B229" s="29" t="s">
        <v>58</v>
      </c>
      <c r="C229" s="29" t="s">
        <v>11</v>
      </c>
      <c r="D229" s="42" t="s">
        <v>19</v>
      </c>
      <c r="E229" s="29" t="s">
        <v>72</v>
      </c>
      <c r="F229" s="29" t="s">
        <v>77</v>
      </c>
      <c r="G229" s="43">
        <v>0</v>
      </c>
    </row>
    <row r="230" spans="1:7" x14ac:dyDescent="0.25">
      <c r="A230" s="41" t="s">
        <v>78</v>
      </c>
      <c r="B230" s="29" t="s">
        <v>58</v>
      </c>
      <c r="C230" s="29" t="s">
        <v>11</v>
      </c>
      <c r="D230" s="42" t="s">
        <v>19</v>
      </c>
      <c r="E230" s="29" t="s">
        <v>72</v>
      </c>
      <c r="F230" s="29" t="s">
        <v>46</v>
      </c>
      <c r="G230" s="43">
        <f>G231+G232+G233+G234+G236+G235</f>
        <v>729200</v>
      </c>
    </row>
    <row r="231" spans="1:7" x14ac:dyDescent="0.25">
      <c r="A231" s="41" t="s">
        <v>106</v>
      </c>
      <c r="B231" s="29" t="s">
        <v>58</v>
      </c>
      <c r="C231" s="29" t="s">
        <v>11</v>
      </c>
      <c r="D231" s="42" t="s">
        <v>19</v>
      </c>
      <c r="E231" s="29" t="s">
        <v>72</v>
      </c>
      <c r="F231" s="29" t="s">
        <v>46</v>
      </c>
      <c r="G231" s="43">
        <v>25000</v>
      </c>
    </row>
    <row r="232" spans="1:7" x14ac:dyDescent="0.25">
      <c r="A232" s="41" t="s">
        <v>21</v>
      </c>
      <c r="B232" s="29" t="s">
        <v>58</v>
      </c>
      <c r="C232" s="29" t="s">
        <v>11</v>
      </c>
      <c r="D232" s="42" t="s">
        <v>19</v>
      </c>
      <c r="E232" s="29" t="s">
        <v>72</v>
      </c>
      <c r="F232" s="29" t="s">
        <v>46</v>
      </c>
      <c r="G232" s="43">
        <v>361400</v>
      </c>
    </row>
    <row r="233" spans="1:7" x14ac:dyDescent="0.25">
      <c r="A233" s="41" t="s">
        <v>23</v>
      </c>
      <c r="B233" s="29" t="s">
        <v>58</v>
      </c>
      <c r="C233" s="29" t="s">
        <v>11</v>
      </c>
      <c r="D233" s="42" t="s">
        <v>19</v>
      </c>
      <c r="E233" s="29" t="s">
        <v>72</v>
      </c>
      <c r="F233" s="29" t="s">
        <v>46</v>
      </c>
      <c r="G233" s="43">
        <v>0</v>
      </c>
    </row>
    <row r="234" spans="1:7" x14ac:dyDescent="0.25">
      <c r="A234" s="41" t="s">
        <v>24</v>
      </c>
      <c r="B234" s="29" t="s">
        <v>58</v>
      </c>
      <c r="C234" s="29" t="s">
        <v>11</v>
      </c>
      <c r="D234" s="42" t="s">
        <v>19</v>
      </c>
      <c r="E234" s="29" t="s">
        <v>72</v>
      </c>
      <c r="F234" s="29" t="s">
        <v>46</v>
      </c>
      <c r="G234" s="43"/>
    </row>
    <row r="235" spans="1:7" x14ac:dyDescent="0.25">
      <c r="A235" s="41" t="s">
        <v>27</v>
      </c>
      <c r="B235" s="29" t="s">
        <v>58</v>
      </c>
      <c r="C235" s="29" t="s">
        <v>11</v>
      </c>
      <c r="D235" s="42" t="s">
        <v>19</v>
      </c>
      <c r="E235" s="29" t="s">
        <v>72</v>
      </c>
      <c r="F235" s="29" t="s">
        <v>46</v>
      </c>
      <c r="G235" s="43">
        <v>342800</v>
      </c>
    </row>
    <row r="236" spans="1:7" x14ac:dyDescent="0.25">
      <c r="A236" s="41" t="s">
        <v>28</v>
      </c>
      <c r="B236" s="29" t="s">
        <v>58</v>
      </c>
      <c r="C236" s="29" t="s">
        <v>11</v>
      </c>
      <c r="D236" s="42" t="s">
        <v>19</v>
      </c>
      <c r="E236" s="29" t="s">
        <v>72</v>
      </c>
      <c r="F236" s="29" t="s">
        <v>46</v>
      </c>
      <c r="G236" s="43">
        <v>0</v>
      </c>
    </row>
    <row r="237" spans="1:7" x14ac:dyDescent="0.25">
      <c r="A237" s="41" t="s">
        <v>79</v>
      </c>
      <c r="B237" s="29" t="s">
        <v>58</v>
      </c>
      <c r="C237" s="29" t="s">
        <v>11</v>
      </c>
      <c r="D237" s="42" t="s">
        <v>19</v>
      </c>
      <c r="E237" s="29" t="s">
        <v>72</v>
      </c>
      <c r="F237" s="29" t="s">
        <v>82</v>
      </c>
      <c r="G237" s="43">
        <v>109000</v>
      </c>
    </row>
    <row r="238" spans="1:7" x14ac:dyDescent="0.25">
      <c r="A238" s="41" t="s">
        <v>80</v>
      </c>
      <c r="B238" s="29" t="s">
        <v>58</v>
      </c>
      <c r="C238" s="29" t="s">
        <v>11</v>
      </c>
      <c r="D238" s="42" t="s">
        <v>19</v>
      </c>
      <c r="E238" s="29" t="s">
        <v>72</v>
      </c>
      <c r="F238" s="29" t="s">
        <v>83</v>
      </c>
      <c r="G238" s="43">
        <v>0</v>
      </c>
    </row>
    <row r="239" spans="1:7" x14ac:dyDescent="0.25">
      <c r="A239" s="41" t="s">
        <v>81</v>
      </c>
      <c r="B239" s="29" t="s">
        <v>58</v>
      </c>
      <c r="C239" s="29" t="s">
        <v>11</v>
      </c>
      <c r="D239" s="42" t="s">
        <v>19</v>
      </c>
      <c r="E239" s="29" t="s">
        <v>72</v>
      </c>
      <c r="F239" s="29" t="s">
        <v>84</v>
      </c>
      <c r="G239" s="43">
        <v>0</v>
      </c>
    </row>
    <row r="240" spans="1:7" x14ac:dyDescent="0.25">
      <c r="A240" s="36" t="s">
        <v>31</v>
      </c>
      <c r="B240" s="37" t="s">
        <v>58</v>
      </c>
      <c r="C240" s="37" t="s">
        <v>11</v>
      </c>
      <c r="D240" s="38" t="s">
        <v>32</v>
      </c>
      <c r="E240" s="37" t="s">
        <v>86</v>
      </c>
      <c r="F240" s="37" t="s">
        <v>87</v>
      </c>
      <c r="G240" s="39">
        <f>SUM(G241)</f>
        <v>9000</v>
      </c>
    </row>
    <row r="241" spans="1:7" x14ac:dyDescent="0.25">
      <c r="A241" s="41" t="s">
        <v>85</v>
      </c>
      <c r="B241" s="29" t="s">
        <v>58</v>
      </c>
      <c r="C241" s="29" t="s">
        <v>11</v>
      </c>
      <c r="D241" s="42" t="s">
        <v>32</v>
      </c>
      <c r="E241" s="29" t="s">
        <v>86</v>
      </c>
      <c r="F241" s="29" t="s">
        <v>87</v>
      </c>
      <c r="G241" s="43">
        <f>SUM(G242)</f>
        <v>9000</v>
      </c>
    </row>
    <row r="242" spans="1:7" x14ac:dyDescent="0.25">
      <c r="A242" s="41" t="s">
        <v>25</v>
      </c>
      <c r="B242" s="29" t="s">
        <v>58</v>
      </c>
      <c r="C242" s="29" t="s">
        <v>11</v>
      </c>
      <c r="D242" s="42" t="s">
        <v>32</v>
      </c>
      <c r="E242" s="29" t="s">
        <v>86</v>
      </c>
      <c r="F242" s="29" t="s">
        <v>46</v>
      </c>
      <c r="G242" s="43">
        <v>9000</v>
      </c>
    </row>
    <row r="243" spans="1:7" x14ac:dyDescent="0.25">
      <c r="A243" s="36" t="s">
        <v>61</v>
      </c>
      <c r="B243" s="37" t="s">
        <v>58</v>
      </c>
      <c r="C243" s="37" t="s">
        <v>11</v>
      </c>
      <c r="D243" s="38" t="s">
        <v>62</v>
      </c>
      <c r="E243" s="37" t="s">
        <v>88</v>
      </c>
      <c r="F243" s="37" t="s">
        <v>9</v>
      </c>
      <c r="G243" s="39">
        <f>SUM(G244)</f>
        <v>700</v>
      </c>
    </row>
    <row r="244" spans="1:7" x14ac:dyDescent="0.25">
      <c r="A244" s="41" t="s">
        <v>78</v>
      </c>
      <c r="B244" s="29" t="s">
        <v>58</v>
      </c>
      <c r="C244" s="29" t="s">
        <v>11</v>
      </c>
      <c r="D244" s="42" t="s">
        <v>62</v>
      </c>
      <c r="E244" s="29" t="s">
        <v>88</v>
      </c>
      <c r="F244" s="29" t="s">
        <v>46</v>
      </c>
      <c r="G244" s="43">
        <v>700</v>
      </c>
    </row>
    <row r="245" spans="1:7" x14ac:dyDescent="0.25">
      <c r="A245" s="36" t="s">
        <v>33</v>
      </c>
      <c r="B245" s="37" t="s">
        <v>58</v>
      </c>
      <c r="C245" s="37" t="s">
        <v>13</v>
      </c>
      <c r="D245" s="38" t="s">
        <v>8</v>
      </c>
      <c r="E245" s="37" t="s">
        <v>68</v>
      </c>
      <c r="F245" s="37" t="s">
        <v>9</v>
      </c>
      <c r="G245" s="39">
        <f>SUM(G246)</f>
        <v>115100</v>
      </c>
    </row>
    <row r="246" spans="1:7" ht="30" x14ac:dyDescent="0.25">
      <c r="A246" s="45" t="s">
        <v>89</v>
      </c>
      <c r="B246" s="37" t="s">
        <v>58</v>
      </c>
      <c r="C246" s="37" t="s">
        <v>13</v>
      </c>
      <c r="D246" s="38" t="s">
        <v>34</v>
      </c>
      <c r="E246" s="37" t="s">
        <v>90</v>
      </c>
      <c r="F246" s="37" t="s">
        <v>9</v>
      </c>
      <c r="G246" s="39">
        <f>G247+G248+G249</f>
        <v>115100</v>
      </c>
    </row>
    <row r="247" spans="1:7" x14ac:dyDescent="0.25">
      <c r="A247" s="41" t="s">
        <v>69</v>
      </c>
      <c r="B247" s="29" t="s">
        <v>58</v>
      </c>
      <c r="C247" s="29" t="s">
        <v>13</v>
      </c>
      <c r="D247" s="42" t="s">
        <v>34</v>
      </c>
      <c r="E247" s="29" t="s">
        <v>90</v>
      </c>
      <c r="F247" s="29" t="s">
        <v>44</v>
      </c>
      <c r="G247" s="43">
        <v>81600</v>
      </c>
    </row>
    <row r="248" spans="1:7" ht="29.25" x14ac:dyDescent="0.25">
      <c r="A248" s="44" t="s">
        <v>71</v>
      </c>
      <c r="B248" s="29" t="s">
        <v>58</v>
      </c>
      <c r="C248" s="29" t="s">
        <v>13</v>
      </c>
      <c r="D248" s="42" t="s">
        <v>34</v>
      </c>
      <c r="E248" s="29" t="s">
        <v>90</v>
      </c>
      <c r="F248" s="29" t="s">
        <v>67</v>
      </c>
      <c r="G248" s="43">
        <v>24600</v>
      </c>
    </row>
    <row r="249" spans="1:7" x14ac:dyDescent="0.25">
      <c r="A249" s="41" t="s">
        <v>73</v>
      </c>
      <c r="B249" s="29" t="s">
        <v>58</v>
      </c>
      <c r="C249" s="29" t="s">
        <v>13</v>
      </c>
      <c r="D249" s="42" t="s">
        <v>34</v>
      </c>
      <c r="E249" s="29" t="s">
        <v>90</v>
      </c>
      <c r="F249" s="29" t="s">
        <v>46</v>
      </c>
      <c r="G249" s="43">
        <f>G250+G251</f>
        <v>8900</v>
      </c>
    </row>
    <row r="250" spans="1:7" x14ac:dyDescent="0.25">
      <c r="A250" s="41" t="s">
        <v>74</v>
      </c>
      <c r="B250" s="29" t="s">
        <v>58</v>
      </c>
      <c r="C250" s="29" t="s">
        <v>13</v>
      </c>
      <c r="D250" s="42" t="s">
        <v>34</v>
      </c>
      <c r="E250" s="29" t="s">
        <v>90</v>
      </c>
      <c r="F250" s="29" t="s">
        <v>46</v>
      </c>
      <c r="G250" s="43">
        <v>1600</v>
      </c>
    </row>
    <row r="251" spans="1:7" x14ac:dyDescent="0.25">
      <c r="A251" s="41" t="s">
        <v>78</v>
      </c>
      <c r="B251" s="29" t="s">
        <v>58</v>
      </c>
      <c r="C251" s="29" t="s">
        <v>13</v>
      </c>
      <c r="D251" s="42" t="s">
        <v>34</v>
      </c>
      <c r="E251" s="29" t="s">
        <v>90</v>
      </c>
      <c r="F251" s="29" t="s">
        <v>46</v>
      </c>
      <c r="G251" s="43">
        <v>7300</v>
      </c>
    </row>
    <row r="252" spans="1:7" x14ac:dyDescent="0.25">
      <c r="A252" s="36" t="s">
        <v>36</v>
      </c>
      <c r="B252" s="37" t="s">
        <v>58</v>
      </c>
      <c r="C252" s="37" t="s">
        <v>19</v>
      </c>
      <c r="D252" s="38" t="s">
        <v>8</v>
      </c>
      <c r="E252" s="37" t="s">
        <v>136</v>
      </c>
      <c r="F252" s="37" t="s">
        <v>9</v>
      </c>
      <c r="G252" s="39">
        <f>G253+G257</f>
        <v>2652800</v>
      </c>
    </row>
    <row r="253" spans="1:7" x14ac:dyDescent="0.25">
      <c r="A253" s="40" t="s">
        <v>91</v>
      </c>
      <c r="B253" s="37" t="s">
        <v>58</v>
      </c>
      <c r="C253" s="37" t="s">
        <v>19</v>
      </c>
      <c r="D253" s="38" t="s">
        <v>11</v>
      </c>
      <c r="E253" s="37" t="s">
        <v>92</v>
      </c>
      <c r="F253" s="37" t="s">
        <v>9</v>
      </c>
      <c r="G253" s="39">
        <f>G254+G255+G256</f>
        <v>33600</v>
      </c>
    </row>
    <row r="254" spans="1:7" x14ac:dyDescent="0.25">
      <c r="A254" s="41" t="s">
        <v>69</v>
      </c>
      <c r="B254" s="29" t="s">
        <v>58</v>
      </c>
      <c r="C254" s="29" t="s">
        <v>19</v>
      </c>
      <c r="D254" s="42" t="s">
        <v>11</v>
      </c>
      <c r="E254" s="29" t="s">
        <v>92</v>
      </c>
      <c r="F254" s="29" t="s">
        <v>44</v>
      </c>
      <c r="G254" s="43">
        <v>24600</v>
      </c>
    </row>
    <row r="255" spans="1:7" ht="29.25" x14ac:dyDescent="0.25">
      <c r="A255" s="44" t="s">
        <v>71</v>
      </c>
      <c r="B255" s="29" t="s">
        <v>58</v>
      </c>
      <c r="C255" s="29" t="s">
        <v>19</v>
      </c>
      <c r="D255" s="42" t="s">
        <v>11</v>
      </c>
      <c r="E255" s="29" t="s">
        <v>92</v>
      </c>
      <c r="F255" s="29" t="s">
        <v>67</v>
      </c>
      <c r="G255" s="43">
        <v>7400</v>
      </c>
    </row>
    <row r="256" spans="1:7" x14ac:dyDescent="0.25">
      <c r="A256" s="41" t="s">
        <v>78</v>
      </c>
      <c r="B256" s="29" t="s">
        <v>58</v>
      </c>
      <c r="C256" s="29" t="s">
        <v>19</v>
      </c>
      <c r="D256" s="42" t="s">
        <v>11</v>
      </c>
      <c r="E256" s="29" t="s">
        <v>92</v>
      </c>
      <c r="F256" s="29" t="s">
        <v>46</v>
      </c>
      <c r="G256" s="43">
        <v>1600</v>
      </c>
    </row>
    <row r="257" spans="1:7" x14ac:dyDescent="0.25">
      <c r="A257" s="36" t="s">
        <v>60</v>
      </c>
      <c r="B257" s="37" t="s">
        <v>58</v>
      </c>
      <c r="C257" s="37" t="s">
        <v>19</v>
      </c>
      <c r="D257" s="38" t="s">
        <v>43</v>
      </c>
      <c r="E257" s="37" t="s">
        <v>93</v>
      </c>
      <c r="F257" s="37" t="s">
        <v>9</v>
      </c>
      <c r="G257" s="39">
        <f t="shared" ref="G257" si="4">SUM(G258)</f>
        <v>2619200</v>
      </c>
    </row>
    <row r="258" spans="1:7" x14ac:dyDescent="0.25">
      <c r="A258" s="41" t="s">
        <v>78</v>
      </c>
      <c r="B258" s="29" t="s">
        <v>58</v>
      </c>
      <c r="C258" s="29" t="s">
        <v>19</v>
      </c>
      <c r="D258" s="42" t="s">
        <v>43</v>
      </c>
      <c r="E258" s="29" t="s">
        <v>93</v>
      </c>
      <c r="F258" s="29" t="s">
        <v>46</v>
      </c>
      <c r="G258" s="43">
        <v>2619200</v>
      </c>
    </row>
    <row r="259" spans="1:7" x14ac:dyDescent="0.25">
      <c r="A259" s="36" t="s">
        <v>59</v>
      </c>
      <c r="B259" s="37" t="s">
        <v>58</v>
      </c>
      <c r="C259" s="37" t="s">
        <v>56</v>
      </c>
      <c r="D259" s="38" t="s">
        <v>13</v>
      </c>
      <c r="E259" s="37" t="s">
        <v>94</v>
      </c>
      <c r="F259" s="37" t="s">
        <v>9</v>
      </c>
      <c r="G259" s="39">
        <v>408000</v>
      </c>
    </row>
    <row r="260" spans="1:7" ht="29.25" x14ac:dyDescent="0.25">
      <c r="A260" s="44" t="s">
        <v>97</v>
      </c>
      <c r="B260" s="29" t="s">
        <v>58</v>
      </c>
      <c r="C260" s="29" t="s">
        <v>56</v>
      </c>
      <c r="D260" s="42" t="s">
        <v>13</v>
      </c>
      <c r="E260" s="29" t="s">
        <v>94</v>
      </c>
      <c r="F260" s="29" t="s">
        <v>46</v>
      </c>
      <c r="G260" s="43">
        <f>G261</f>
        <v>408000</v>
      </c>
    </row>
    <row r="261" spans="1:7" x14ac:dyDescent="0.25">
      <c r="A261" s="41" t="s">
        <v>78</v>
      </c>
      <c r="B261" s="29" t="s">
        <v>58</v>
      </c>
      <c r="C261" s="29" t="s">
        <v>56</v>
      </c>
      <c r="D261" s="42" t="s">
        <v>13</v>
      </c>
      <c r="E261" s="29" t="s">
        <v>94</v>
      </c>
      <c r="F261" s="29" t="s">
        <v>46</v>
      </c>
      <c r="G261" s="43">
        <v>408000</v>
      </c>
    </row>
    <row r="262" spans="1:7" x14ac:dyDescent="0.25">
      <c r="A262" s="36" t="s">
        <v>98</v>
      </c>
      <c r="B262" s="37" t="s">
        <v>58</v>
      </c>
      <c r="C262" s="37" t="s">
        <v>56</v>
      </c>
      <c r="D262" s="38" t="s">
        <v>34</v>
      </c>
      <c r="E262" s="37" t="s">
        <v>94</v>
      </c>
      <c r="F262" s="37" t="s">
        <v>9</v>
      </c>
      <c r="G262" s="39">
        <f t="shared" ref="G262" si="5">SUM(G263)</f>
        <v>0</v>
      </c>
    </row>
    <row r="263" spans="1:7" x14ac:dyDescent="0.25">
      <c r="A263" s="41" t="s">
        <v>78</v>
      </c>
      <c r="B263" s="29" t="s">
        <v>58</v>
      </c>
      <c r="C263" s="29" t="s">
        <v>56</v>
      </c>
      <c r="D263" s="42" t="s">
        <v>34</v>
      </c>
      <c r="E263" s="29" t="s">
        <v>94</v>
      </c>
      <c r="F263" s="29" t="s">
        <v>46</v>
      </c>
      <c r="G263" s="43">
        <v>0</v>
      </c>
    </row>
    <row r="264" spans="1:7" x14ac:dyDescent="0.25">
      <c r="A264" s="36" t="s">
        <v>119</v>
      </c>
      <c r="B264" s="37" t="s">
        <v>58</v>
      </c>
      <c r="C264" s="37" t="s">
        <v>120</v>
      </c>
      <c r="D264" s="38" t="s">
        <v>8</v>
      </c>
      <c r="E264" s="37" t="s">
        <v>116</v>
      </c>
      <c r="F264" s="37" t="s">
        <v>9</v>
      </c>
      <c r="G264" s="39">
        <f>G265</f>
        <v>17000</v>
      </c>
    </row>
    <row r="265" spans="1:7" x14ac:dyDescent="0.25">
      <c r="A265" s="41" t="s">
        <v>121</v>
      </c>
      <c r="B265" s="29" t="s">
        <v>58</v>
      </c>
      <c r="C265" s="29" t="s">
        <v>120</v>
      </c>
      <c r="D265" s="42" t="s">
        <v>56</v>
      </c>
      <c r="E265" s="29" t="s">
        <v>116</v>
      </c>
      <c r="F265" s="29" t="s">
        <v>46</v>
      </c>
      <c r="G265" s="43">
        <v>17000</v>
      </c>
    </row>
    <row r="266" spans="1:7" x14ac:dyDescent="0.25">
      <c r="A266" s="36" t="s">
        <v>38</v>
      </c>
      <c r="B266" s="37" t="s">
        <v>58</v>
      </c>
      <c r="C266" s="37" t="s">
        <v>39</v>
      </c>
      <c r="D266" s="38" t="s">
        <v>8</v>
      </c>
      <c r="E266" s="37" t="s">
        <v>68</v>
      </c>
      <c r="F266" s="37" t="s">
        <v>9</v>
      </c>
      <c r="G266" s="39">
        <f>G267+G270</f>
        <v>2745700</v>
      </c>
    </row>
    <row r="267" spans="1:7" x14ac:dyDescent="0.25">
      <c r="A267" s="36" t="s">
        <v>109</v>
      </c>
      <c r="B267" s="37" t="s">
        <v>58</v>
      </c>
      <c r="C267" s="37" t="s">
        <v>39</v>
      </c>
      <c r="D267" s="38" t="s">
        <v>11</v>
      </c>
      <c r="E267" s="37" t="s">
        <v>95</v>
      </c>
      <c r="F267" s="37" t="s">
        <v>52</v>
      </c>
      <c r="G267" s="39">
        <v>1795700</v>
      </c>
    </row>
    <row r="268" spans="1:7" x14ac:dyDescent="0.25">
      <c r="A268" s="41" t="s">
        <v>111</v>
      </c>
      <c r="B268" s="29" t="s">
        <v>58</v>
      </c>
      <c r="C268" s="29" t="s">
        <v>39</v>
      </c>
      <c r="D268" s="42" t="s">
        <v>11</v>
      </c>
      <c r="E268" s="29" t="s">
        <v>95</v>
      </c>
      <c r="F268" s="29" t="s">
        <v>52</v>
      </c>
      <c r="G268" s="43">
        <f>G269</f>
        <v>1790000</v>
      </c>
    </row>
    <row r="269" spans="1:7" x14ac:dyDescent="0.25">
      <c r="A269" s="41" t="s">
        <v>110</v>
      </c>
      <c r="B269" s="29" t="s">
        <v>58</v>
      </c>
      <c r="C269" s="29" t="s">
        <v>39</v>
      </c>
      <c r="D269" s="42" t="s">
        <v>11</v>
      </c>
      <c r="E269" s="29" t="s">
        <v>95</v>
      </c>
      <c r="F269" s="29" t="s">
        <v>52</v>
      </c>
      <c r="G269" s="43">
        <v>1790000</v>
      </c>
    </row>
    <row r="270" spans="1:7" x14ac:dyDescent="0.25">
      <c r="A270" s="36" t="s">
        <v>51</v>
      </c>
      <c r="B270" s="37" t="s">
        <v>58</v>
      </c>
      <c r="C270" s="37" t="s">
        <v>39</v>
      </c>
      <c r="D270" s="38" t="s">
        <v>11</v>
      </c>
      <c r="E270" s="37" t="s">
        <v>96</v>
      </c>
      <c r="F270" s="37" t="s">
        <v>9</v>
      </c>
      <c r="G270" s="39">
        <f>G271</f>
        <v>950000</v>
      </c>
    </row>
    <row r="271" spans="1:7" x14ac:dyDescent="0.25">
      <c r="A271" s="41" t="s">
        <v>111</v>
      </c>
      <c r="B271" s="29" t="s">
        <v>58</v>
      </c>
      <c r="C271" s="29" t="s">
        <v>39</v>
      </c>
      <c r="D271" s="42" t="s">
        <v>11</v>
      </c>
      <c r="E271" s="29" t="s">
        <v>96</v>
      </c>
      <c r="F271" s="29" t="s">
        <v>52</v>
      </c>
      <c r="G271" s="43">
        <f>G272</f>
        <v>950000</v>
      </c>
    </row>
    <row r="272" spans="1:7" x14ac:dyDescent="0.25">
      <c r="A272" s="41" t="s">
        <v>110</v>
      </c>
      <c r="B272" s="29" t="s">
        <v>58</v>
      </c>
      <c r="C272" s="29" t="s">
        <v>39</v>
      </c>
      <c r="D272" s="42" t="s">
        <v>11</v>
      </c>
      <c r="E272" s="29" t="s">
        <v>96</v>
      </c>
      <c r="F272" s="29" t="s">
        <v>52</v>
      </c>
      <c r="G272" s="43">
        <v>950000</v>
      </c>
    </row>
    <row r="273" spans="1:7" x14ac:dyDescent="0.25">
      <c r="A273" s="36" t="s">
        <v>63</v>
      </c>
      <c r="B273" s="37" t="s">
        <v>58</v>
      </c>
      <c r="C273" s="37" t="s">
        <v>64</v>
      </c>
      <c r="D273" s="38" t="s">
        <v>34</v>
      </c>
      <c r="E273" s="37" t="s">
        <v>72</v>
      </c>
      <c r="F273" s="37" t="s">
        <v>52</v>
      </c>
      <c r="G273" s="39">
        <v>35600</v>
      </c>
    </row>
    <row r="275" spans="1:7" x14ac:dyDescent="0.25">
      <c r="A275" s="11" t="s">
        <v>37</v>
      </c>
      <c r="B275" s="12"/>
      <c r="C275" s="12"/>
      <c r="D275" s="12"/>
      <c r="E275" s="70" t="s">
        <v>114</v>
      </c>
      <c r="F275" s="65"/>
    </row>
    <row r="277" spans="1:7" x14ac:dyDescent="0.25">
      <c r="A277" t="s">
        <v>117</v>
      </c>
    </row>
    <row r="278" spans="1:7" x14ac:dyDescent="0.25">
      <c r="A278" s="23">
        <v>89041396908</v>
      </c>
    </row>
    <row r="279" spans="1:7" x14ac:dyDescent="0.25">
      <c r="A279" s="23"/>
    </row>
    <row r="280" spans="1:7" x14ac:dyDescent="0.25">
      <c r="A280" s="23"/>
    </row>
    <row r="287" spans="1:7" x14ac:dyDescent="0.25">
      <c r="D287" t="s">
        <v>47</v>
      </c>
    </row>
    <row r="288" spans="1:7" x14ac:dyDescent="0.25">
      <c r="D288" t="s">
        <v>48</v>
      </c>
    </row>
    <row r="289" spans="1:8" x14ac:dyDescent="0.25">
      <c r="D289" t="s">
        <v>49</v>
      </c>
    </row>
    <row r="291" spans="1:8" ht="15.75" x14ac:dyDescent="0.25">
      <c r="B291" s="16" t="s">
        <v>153</v>
      </c>
      <c r="C291" s="16"/>
      <c r="D291" s="16"/>
      <c r="E291" s="16"/>
      <c r="F291" s="16"/>
      <c r="G291" s="16"/>
    </row>
    <row r="292" spans="1:8" ht="15.75" x14ac:dyDescent="0.25">
      <c r="B292" s="16" t="s">
        <v>154</v>
      </c>
      <c r="C292" s="16"/>
      <c r="D292" s="16"/>
      <c r="E292" s="16"/>
      <c r="F292" s="16"/>
      <c r="G292" s="16"/>
    </row>
    <row r="293" spans="1:8" ht="15.75" x14ac:dyDescent="0.25">
      <c r="B293" s="16" t="s">
        <v>54</v>
      </c>
      <c r="C293" s="16"/>
      <c r="D293" s="16"/>
      <c r="E293" s="16"/>
      <c r="F293" s="16"/>
      <c r="G293" s="16"/>
    </row>
    <row r="294" spans="1:8" x14ac:dyDescent="0.25">
      <c r="B294" s="71" t="s">
        <v>137</v>
      </c>
      <c r="C294" s="65"/>
      <c r="D294" s="65"/>
      <c r="E294" s="65"/>
      <c r="F294" s="65"/>
      <c r="G294" s="65"/>
    </row>
    <row r="295" spans="1:8" x14ac:dyDescent="0.25">
      <c r="B295" s="64" t="s">
        <v>138</v>
      </c>
      <c r="C295" s="65"/>
      <c r="D295" s="65"/>
      <c r="E295" s="65"/>
      <c r="F295" s="65"/>
      <c r="G295" s="65"/>
    </row>
    <row r="297" spans="1:8" ht="15.75" x14ac:dyDescent="0.25">
      <c r="B297" s="16" t="s">
        <v>55</v>
      </c>
      <c r="F297" s="47"/>
      <c r="G297" s="47"/>
      <c r="H297" s="46"/>
    </row>
    <row r="298" spans="1:8" x14ac:dyDescent="0.25">
      <c r="F298" s="72" t="s">
        <v>152</v>
      </c>
      <c r="G298" s="65"/>
      <c r="H298" s="65"/>
    </row>
    <row r="300" spans="1:8" ht="15.75" x14ac:dyDescent="0.25">
      <c r="A300" s="50" t="s">
        <v>140</v>
      </c>
      <c r="B300" s="16"/>
    </row>
    <row r="301" spans="1:8" ht="15.75" x14ac:dyDescent="0.25">
      <c r="C301" s="69"/>
      <c r="D301" s="69"/>
      <c r="E301" s="69"/>
    </row>
    <row r="302" spans="1:8" x14ac:dyDescent="0.25">
      <c r="E302" s="65"/>
      <c r="F302" s="65"/>
    </row>
    <row r="303" spans="1:8" x14ac:dyDescent="0.25">
      <c r="A303" s="65" t="s">
        <v>151</v>
      </c>
      <c r="B303" s="65"/>
      <c r="C303" s="65"/>
      <c r="D303" s="65"/>
      <c r="E303" s="65"/>
      <c r="F303" s="65"/>
      <c r="G303" s="65"/>
      <c r="H303" s="65"/>
    </row>
    <row r="305" spans="1:7" x14ac:dyDescent="0.25">
      <c r="A305" t="s">
        <v>57</v>
      </c>
      <c r="B305" s="15"/>
      <c r="C305" s="15"/>
      <c r="D305" s="15"/>
      <c r="E305" s="15"/>
      <c r="F305" s="15"/>
    </row>
    <row r="306" spans="1:7" x14ac:dyDescent="0.25">
      <c r="A306" s="14" t="s">
        <v>42</v>
      </c>
      <c r="B306" s="14"/>
      <c r="C306" s="14"/>
      <c r="D306" s="14"/>
      <c r="E306" s="14"/>
      <c r="F306" s="14"/>
    </row>
    <row r="307" spans="1:7" x14ac:dyDescent="0.25">
      <c r="A307" s="18"/>
      <c r="B307" s="17"/>
      <c r="C307" s="17"/>
      <c r="D307" s="17"/>
      <c r="E307" s="17"/>
      <c r="F307" s="17"/>
      <c r="G307" s="19" t="s">
        <v>53</v>
      </c>
    </row>
    <row r="308" spans="1:7" x14ac:dyDescent="0.25">
      <c r="A308" s="27" t="s">
        <v>0</v>
      </c>
      <c r="B308" s="28" t="s">
        <v>1</v>
      </c>
      <c r="C308" s="29"/>
      <c r="D308" s="29"/>
      <c r="E308" s="30"/>
      <c r="F308" s="31"/>
      <c r="G308" s="32" t="s">
        <v>2</v>
      </c>
    </row>
    <row r="309" spans="1:7" x14ac:dyDescent="0.25">
      <c r="A309" s="33"/>
      <c r="B309" s="29" t="s">
        <v>3</v>
      </c>
      <c r="C309" s="29" t="s">
        <v>4</v>
      </c>
      <c r="D309" s="29" t="s">
        <v>5</v>
      </c>
      <c r="E309" s="29" t="s">
        <v>6</v>
      </c>
      <c r="F309" s="34" t="s">
        <v>7</v>
      </c>
      <c r="G309" s="35" t="s">
        <v>118</v>
      </c>
    </row>
    <row r="310" spans="1:7" x14ac:dyDescent="0.25">
      <c r="A310" s="36" t="s">
        <v>10</v>
      </c>
      <c r="B310" s="37" t="s">
        <v>58</v>
      </c>
      <c r="C310" s="37" t="s">
        <v>11</v>
      </c>
      <c r="D310" s="38" t="s">
        <v>8</v>
      </c>
      <c r="E310" s="37" t="s">
        <v>68</v>
      </c>
      <c r="F310" s="37" t="s">
        <v>9</v>
      </c>
      <c r="G310" s="39">
        <f>G311+G316+G335+G340+G347+338:338+G354+G357+G361+G368+G359</f>
        <v>12168500</v>
      </c>
    </row>
    <row r="311" spans="1:7" x14ac:dyDescent="0.25">
      <c r="A311" s="36" t="s">
        <v>12</v>
      </c>
      <c r="B311" s="37" t="s">
        <v>58</v>
      </c>
      <c r="C311" s="37" t="s">
        <v>11</v>
      </c>
      <c r="D311" s="38" t="s">
        <v>13</v>
      </c>
      <c r="E311" s="37" t="s">
        <v>68</v>
      </c>
      <c r="F311" s="37" t="s">
        <v>9</v>
      </c>
      <c r="G311" s="39">
        <f>SUM(G312)</f>
        <v>930300</v>
      </c>
    </row>
    <row r="312" spans="1:7" x14ac:dyDescent="0.25">
      <c r="A312" s="40" t="s">
        <v>14</v>
      </c>
      <c r="B312" s="37" t="s">
        <v>58</v>
      </c>
      <c r="C312" s="37" t="s">
        <v>11</v>
      </c>
      <c r="D312" s="38" t="s">
        <v>13</v>
      </c>
      <c r="E312" s="37" t="s">
        <v>70</v>
      </c>
      <c r="F312" s="37" t="s">
        <v>9</v>
      </c>
      <c r="G312" s="39">
        <f>SUM(G313)</f>
        <v>930300</v>
      </c>
    </row>
    <row r="313" spans="1:7" x14ac:dyDescent="0.25">
      <c r="A313" s="40" t="s">
        <v>15</v>
      </c>
      <c r="B313" s="37" t="s">
        <v>58</v>
      </c>
      <c r="C313" s="37" t="s">
        <v>11</v>
      </c>
      <c r="D313" s="38" t="s">
        <v>13</v>
      </c>
      <c r="E313" s="37" t="s">
        <v>70</v>
      </c>
      <c r="F313" s="37" t="s">
        <v>9</v>
      </c>
      <c r="G313" s="39">
        <f>G314+G315</f>
        <v>930300</v>
      </c>
    </row>
    <row r="314" spans="1:7" x14ac:dyDescent="0.25">
      <c r="A314" s="41" t="s">
        <v>69</v>
      </c>
      <c r="B314" s="29" t="s">
        <v>58</v>
      </c>
      <c r="C314" s="29" t="s">
        <v>11</v>
      </c>
      <c r="D314" s="42" t="s">
        <v>13</v>
      </c>
      <c r="E314" s="29" t="s">
        <v>70</v>
      </c>
      <c r="F314" s="29" t="s">
        <v>44</v>
      </c>
      <c r="G314" s="43">
        <v>714500</v>
      </c>
    </row>
    <row r="315" spans="1:7" ht="29.25" x14ac:dyDescent="0.25">
      <c r="A315" s="44" t="s">
        <v>71</v>
      </c>
      <c r="B315" s="29" t="s">
        <v>58</v>
      </c>
      <c r="C315" s="29" t="s">
        <v>11</v>
      </c>
      <c r="D315" s="42" t="s">
        <v>13</v>
      </c>
      <c r="E315" s="29" t="s">
        <v>70</v>
      </c>
      <c r="F315" s="29" t="s">
        <v>67</v>
      </c>
      <c r="G315" s="43">
        <v>215800</v>
      </c>
    </row>
    <row r="316" spans="1:7" x14ac:dyDescent="0.25">
      <c r="A316" s="36" t="s">
        <v>18</v>
      </c>
      <c r="B316" s="37" t="s">
        <v>58</v>
      </c>
      <c r="C316" s="37" t="s">
        <v>11</v>
      </c>
      <c r="D316" s="38" t="s">
        <v>19</v>
      </c>
      <c r="E316" s="37" t="s">
        <v>68</v>
      </c>
      <c r="F316" s="37" t="s">
        <v>9</v>
      </c>
      <c r="G316" s="39">
        <f>SUM(G317)</f>
        <v>5254300</v>
      </c>
    </row>
    <row r="317" spans="1:7" x14ac:dyDescent="0.25">
      <c r="A317" s="36" t="s">
        <v>14</v>
      </c>
      <c r="B317" s="37" t="s">
        <v>58</v>
      </c>
      <c r="C317" s="37" t="s">
        <v>11</v>
      </c>
      <c r="D317" s="38" t="s">
        <v>19</v>
      </c>
      <c r="E317" s="37" t="s">
        <v>72</v>
      </c>
      <c r="F317" s="37" t="s">
        <v>9</v>
      </c>
      <c r="G317" s="39">
        <f>SUM(G318)</f>
        <v>5254300</v>
      </c>
    </row>
    <row r="318" spans="1:7" x14ac:dyDescent="0.25">
      <c r="A318" s="40" t="s">
        <v>20</v>
      </c>
      <c r="B318" s="37" t="s">
        <v>58</v>
      </c>
      <c r="C318" s="37" t="s">
        <v>11</v>
      </c>
      <c r="D318" s="38" t="s">
        <v>19</v>
      </c>
      <c r="E318" s="37" t="s">
        <v>72</v>
      </c>
      <c r="F318" s="37" t="s">
        <v>9</v>
      </c>
      <c r="G318" s="39">
        <f>SUM(G319)</f>
        <v>5254300</v>
      </c>
    </row>
    <row r="319" spans="1:7" x14ac:dyDescent="0.25">
      <c r="A319" s="40" t="s">
        <v>16</v>
      </c>
      <c r="B319" s="29" t="s">
        <v>58</v>
      </c>
      <c r="C319" s="37" t="s">
        <v>11</v>
      </c>
      <c r="D319" s="38" t="s">
        <v>19</v>
      </c>
      <c r="E319" s="37" t="s">
        <v>72</v>
      </c>
      <c r="F319" s="37" t="s">
        <v>9</v>
      </c>
      <c r="G319" s="39">
        <f>G320+G321+G322+G332+G333+G334</f>
        <v>5254300</v>
      </c>
    </row>
    <row r="320" spans="1:7" x14ac:dyDescent="0.25">
      <c r="A320" s="41" t="s">
        <v>69</v>
      </c>
      <c r="B320" s="29" t="s">
        <v>58</v>
      </c>
      <c r="C320" s="29" t="s">
        <v>11</v>
      </c>
      <c r="D320" s="42" t="s">
        <v>19</v>
      </c>
      <c r="E320" s="29" t="s">
        <v>72</v>
      </c>
      <c r="F320" s="29" t="s">
        <v>44</v>
      </c>
      <c r="G320" s="43">
        <v>3141400</v>
      </c>
    </row>
    <row r="321" spans="1:7" ht="29.25" x14ac:dyDescent="0.25">
      <c r="A321" s="44" t="s">
        <v>71</v>
      </c>
      <c r="B321" s="29" t="s">
        <v>58</v>
      </c>
      <c r="C321" s="29" t="s">
        <v>11</v>
      </c>
      <c r="D321" s="42" t="s">
        <v>19</v>
      </c>
      <c r="E321" s="29" t="s">
        <v>72</v>
      </c>
      <c r="F321" s="29" t="s">
        <v>67</v>
      </c>
      <c r="G321" s="43">
        <v>948700</v>
      </c>
    </row>
    <row r="322" spans="1:7" x14ac:dyDescent="0.25">
      <c r="A322" s="41" t="s">
        <v>73</v>
      </c>
      <c r="B322" s="29" t="s">
        <v>58</v>
      </c>
      <c r="C322" s="29" t="s">
        <v>11</v>
      </c>
      <c r="D322" s="42" t="s">
        <v>19</v>
      </c>
      <c r="E322" s="29" t="s">
        <v>72</v>
      </c>
      <c r="F322" s="29" t="s">
        <v>75</v>
      </c>
      <c r="G322" s="43">
        <v>1055200</v>
      </c>
    </row>
    <row r="323" spans="1:7" x14ac:dyDescent="0.25">
      <c r="A323" s="41" t="s">
        <v>74</v>
      </c>
      <c r="B323" s="29" t="s">
        <v>58</v>
      </c>
      <c r="C323" s="29" t="s">
        <v>11</v>
      </c>
      <c r="D323" s="42" t="s">
        <v>19</v>
      </c>
      <c r="E323" s="29" t="s">
        <v>72</v>
      </c>
      <c r="F323" s="29" t="s">
        <v>76</v>
      </c>
      <c r="G323" s="43">
        <v>0</v>
      </c>
    </row>
    <row r="324" spans="1:7" ht="29.25" x14ac:dyDescent="0.25">
      <c r="A324" s="44" t="s">
        <v>97</v>
      </c>
      <c r="B324" s="29" t="s">
        <v>58</v>
      </c>
      <c r="C324" s="29" t="s">
        <v>11</v>
      </c>
      <c r="D324" s="42" t="s">
        <v>19</v>
      </c>
      <c r="E324" s="29" t="s">
        <v>72</v>
      </c>
      <c r="F324" s="29" t="s">
        <v>77</v>
      </c>
      <c r="G324" s="43">
        <v>0</v>
      </c>
    </row>
    <row r="325" spans="1:7" x14ac:dyDescent="0.25">
      <c r="A325" s="41" t="s">
        <v>78</v>
      </c>
      <c r="B325" s="29" t="s">
        <v>58</v>
      </c>
      <c r="C325" s="29" t="s">
        <v>11</v>
      </c>
      <c r="D325" s="42" t="s">
        <v>19</v>
      </c>
      <c r="E325" s="29" t="s">
        <v>72</v>
      </c>
      <c r="F325" s="29" t="s">
        <v>46</v>
      </c>
      <c r="G325" s="43">
        <f>G326+G327+G328+G329+G331+G330</f>
        <v>1055200</v>
      </c>
    </row>
    <row r="326" spans="1:7" x14ac:dyDescent="0.25">
      <c r="A326" s="41" t="s">
        <v>106</v>
      </c>
      <c r="B326" s="29" t="s">
        <v>58</v>
      </c>
      <c r="C326" s="29" t="s">
        <v>11</v>
      </c>
      <c r="D326" s="42" t="s">
        <v>19</v>
      </c>
      <c r="E326" s="29" t="s">
        <v>72</v>
      </c>
      <c r="F326" s="29" t="s">
        <v>46</v>
      </c>
      <c r="G326" s="43">
        <v>25000</v>
      </c>
    </row>
    <row r="327" spans="1:7" x14ac:dyDescent="0.25">
      <c r="A327" s="41" t="s">
        <v>21</v>
      </c>
      <c r="B327" s="29" t="s">
        <v>58</v>
      </c>
      <c r="C327" s="29" t="s">
        <v>11</v>
      </c>
      <c r="D327" s="42" t="s">
        <v>19</v>
      </c>
      <c r="E327" s="29" t="s">
        <v>72</v>
      </c>
      <c r="F327" s="29" t="s">
        <v>46</v>
      </c>
      <c r="G327" s="43">
        <v>687400</v>
      </c>
    </row>
    <row r="328" spans="1:7" x14ac:dyDescent="0.25">
      <c r="A328" s="41" t="s">
        <v>23</v>
      </c>
      <c r="B328" s="29" t="s">
        <v>58</v>
      </c>
      <c r="C328" s="29" t="s">
        <v>11</v>
      </c>
      <c r="D328" s="42" t="s">
        <v>19</v>
      </c>
      <c r="E328" s="29" t="s">
        <v>72</v>
      </c>
      <c r="F328" s="29" t="s">
        <v>46</v>
      </c>
      <c r="G328" s="43">
        <v>0</v>
      </c>
    </row>
    <row r="329" spans="1:7" x14ac:dyDescent="0.25">
      <c r="A329" s="41" t="s">
        <v>24</v>
      </c>
      <c r="B329" s="29" t="s">
        <v>58</v>
      </c>
      <c r="C329" s="29" t="s">
        <v>11</v>
      </c>
      <c r="D329" s="42" t="s">
        <v>19</v>
      </c>
      <c r="E329" s="29" t="s">
        <v>72</v>
      </c>
      <c r="F329" s="29" t="s">
        <v>46</v>
      </c>
      <c r="G329" s="43"/>
    </row>
    <row r="330" spans="1:7" x14ac:dyDescent="0.25">
      <c r="A330" s="41" t="s">
        <v>27</v>
      </c>
      <c r="B330" s="29" t="s">
        <v>58</v>
      </c>
      <c r="C330" s="29" t="s">
        <v>11</v>
      </c>
      <c r="D330" s="42" t="s">
        <v>19</v>
      </c>
      <c r="E330" s="29" t="s">
        <v>72</v>
      </c>
      <c r="F330" s="29" t="s">
        <v>46</v>
      </c>
      <c r="G330" s="43">
        <v>342800</v>
      </c>
    </row>
    <row r="331" spans="1:7" x14ac:dyDescent="0.25">
      <c r="A331" s="41" t="s">
        <v>28</v>
      </c>
      <c r="B331" s="29" t="s">
        <v>58</v>
      </c>
      <c r="C331" s="29" t="s">
        <v>11</v>
      </c>
      <c r="D331" s="42" t="s">
        <v>19</v>
      </c>
      <c r="E331" s="29" t="s">
        <v>72</v>
      </c>
      <c r="F331" s="29" t="s">
        <v>46</v>
      </c>
      <c r="G331" s="43">
        <v>0</v>
      </c>
    </row>
    <row r="332" spans="1:7" x14ac:dyDescent="0.25">
      <c r="A332" s="41" t="s">
        <v>79</v>
      </c>
      <c r="B332" s="29" t="s">
        <v>58</v>
      </c>
      <c r="C332" s="29" t="s">
        <v>11</v>
      </c>
      <c r="D332" s="42" t="s">
        <v>19</v>
      </c>
      <c r="E332" s="29" t="s">
        <v>72</v>
      </c>
      <c r="F332" s="29" t="s">
        <v>82</v>
      </c>
      <c r="G332" s="43">
        <v>109000</v>
      </c>
    </row>
    <row r="333" spans="1:7" x14ac:dyDescent="0.25">
      <c r="A333" s="41" t="s">
        <v>80</v>
      </c>
      <c r="B333" s="29" t="s">
        <v>58</v>
      </c>
      <c r="C333" s="29" t="s">
        <v>11</v>
      </c>
      <c r="D333" s="42" t="s">
        <v>19</v>
      </c>
      <c r="E333" s="29" t="s">
        <v>72</v>
      </c>
      <c r="F333" s="29" t="s">
        <v>83</v>
      </c>
      <c r="G333" s="43">
        <v>0</v>
      </c>
    </row>
    <row r="334" spans="1:7" x14ac:dyDescent="0.25">
      <c r="A334" s="41" t="s">
        <v>81</v>
      </c>
      <c r="B334" s="29" t="s">
        <v>58</v>
      </c>
      <c r="C334" s="29" t="s">
        <v>11</v>
      </c>
      <c r="D334" s="42" t="s">
        <v>19</v>
      </c>
      <c r="E334" s="29" t="s">
        <v>72</v>
      </c>
      <c r="F334" s="29" t="s">
        <v>84</v>
      </c>
      <c r="G334" s="43">
        <v>0</v>
      </c>
    </row>
    <row r="335" spans="1:7" x14ac:dyDescent="0.25">
      <c r="A335" s="36" t="s">
        <v>31</v>
      </c>
      <c r="B335" s="37" t="s">
        <v>58</v>
      </c>
      <c r="C335" s="37" t="s">
        <v>11</v>
      </c>
      <c r="D335" s="38" t="s">
        <v>32</v>
      </c>
      <c r="E335" s="37" t="s">
        <v>86</v>
      </c>
      <c r="F335" s="37" t="s">
        <v>87</v>
      </c>
      <c r="G335" s="39">
        <f>SUM(G336)</f>
        <v>9000</v>
      </c>
    </row>
    <row r="336" spans="1:7" x14ac:dyDescent="0.25">
      <c r="A336" s="41" t="s">
        <v>85</v>
      </c>
      <c r="B336" s="29" t="s">
        <v>58</v>
      </c>
      <c r="C336" s="29" t="s">
        <v>11</v>
      </c>
      <c r="D336" s="42" t="s">
        <v>32</v>
      </c>
      <c r="E336" s="29" t="s">
        <v>86</v>
      </c>
      <c r="F336" s="29" t="s">
        <v>87</v>
      </c>
      <c r="G336" s="43">
        <f>SUM(G337)</f>
        <v>9000</v>
      </c>
    </row>
    <row r="337" spans="1:7" x14ac:dyDescent="0.25">
      <c r="A337" s="41" t="s">
        <v>25</v>
      </c>
      <c r="B337" s="29" t="s">
        <v>58</v>
      </c>
      <c r="C337" s="29" t="s">
        <v>11</v>
      </c>
      <c r="D337" s="42" t="s">
        <v>32</v>
      </c>
      <c r="E337" s="29" t="s">
        <v>86</v>
      </c>
      <c r="F337" s="29" t="s">
        <v>46</v>
      </c>
      <c r="G337" s="43">
        <v>9000</v>
      </c>
    </row>
    <row r="338" spans="1:7" x14ac:dyDescent="0.25">
      <c r="A338" s="36" t="s">
        <v>61</v>
      </c>
      <c r="B338" s="37" t="s">
        <v>58</v>
      </c>
      <c r="C338" s="37" t="s">
        <v>11</v>
      </c>
      <c r="D338" s="38" t="s">
        <v>62</v>
      </c>
      <c r="E338" s="37" t="s">
        <v>88</v>
      </c>
      <c r="F338" s="37" t="s">
        <v>9</v>
      </c>
      <c r="G338" s="39">
        <f>SUM(G339)</f>
        <v>700</v>
      </c>
    </row>
    <row r="339" spans="1:7" x14ac:dyDescent="0.25">
      <c r="A339" s="41" t="s">
        <v>78</v>
      </c>
      <c r="B339" s="29" t="s">
        <v>58</v>
      </c>
      <c r="C339" s="29" t="s">
        <v>11</v>
      </c>
      <c r="D339" s="42" t="s">
        <v>62</v>
      </c>
      <c r="E339" s="29" t="s">
        <v>88</v>
      </c>
      <c r="F339" s="29" t="s">
        <v>46</v>
      </c>
      <c r="G339" s="43">
        <v>700</v>
      </c>
    </row>
    <row r="340" spans="1:7" x14ac:dyDescent="0.25">
      <c r="A340" s="36" t="s">
        <v>33</v>
      </c>
      <c r="B340" s="37" t="s">
        <v>58</v>
      </c>
      <c r="C340" s="37" t="s">
        <v>13</v>
      </c>
      <c r="D340" s="38" t="s">
        <v>8</v>
      </c>
      <c r="E340" s="37" t="s">
        <v>68</v>
      </c>
      <c r="F340" s="37" t="s">
        <v>9</v>
      </c>
      <c r="G340" s="39">
        <f>SUM(G341)</f>
        <v>115100</v>
      </c>
    </row>
    <row r="341" spans="1:7" ht="30" x14ac:dyDescent="0.25">
      <c r="A341" s="45" t="s">
        <v>89</v>
      </c>
      <c r="B341" s="37" t="s">
        <v>58</v>
      </c>
      <c r="C341" s="37" t="s">
        <v>13</v>
      </c>
      <c r="D341" s="38" t="s">
        <v>34</v>
      </c>
      <c r="E341" s="37" t="s">
        <v>90</v>
      </c>
      <c r="F341" s="37" t="s">
        <v>9</v>
      </c>
      <c r="G341" s="39">
        <f>G342+G343+G344</f>
        <v>115100</v>
      </c>
    </row>
    <row r="342" spans="1:7" x14ac:dyDescent="0.25">
      <c r="A342" s="41" t="s">
        <v>69</v>
      </c>
      <c r="B342" s="29" t="s">
        <v>58</v>
      </c>
      <c r="C342" s="29" t="s">
        <v>13</v>
      </c>
      <c r="D342" s="42" t="s">
        <v>34</v>
      </c>
      <c r="E342" s="29" t="s">
        <v>90</v>
      </c>
      <c r="F342" s="29" t="s">
        <v>44</v>
      </c>
      <c r="G342" s="43">
        <v>81600</v>
      </c>
    </row>
    <row r="343" spans="1:7" ht="29.25" x14ac:dyDescent="0.25">
      <c r="A343" s="44" t="s">
        <v>71</v>
      </c>
      <c r="B343" s="29" t="s">
        <v>58</v>
      </c>
      <c r="C343" s="29" t="s">
        <v>13</v>
      </c>
      <c r="D343" s="42" t="s">
        <v>34</v>
      </c>
      <c r="E343" s="29" t="s">
        <v>90</v>
      </c>
      <c r="F343" s="29" t="s">
        <v>67</v>
      </c>
      <c r="G343" s="43">
        <v>24600</v>
      </c>
    </row>
    <row r="344" spans="1:7" x14ac:dyDescent="0.25">
      <c r="A344" s="41" t="s">
        <v>73</v>
      </c>
      <c r="B344" s="29" t="s">
        <v>58</v>
      </c>
      <c r="C344" s="29" t="s">
        <v>13</v>
      </c>
      <c r="D344" s="42" t="s">
        <v>34</v>
      </c>
      <c r="E344" s="29" t="s">
        <v>90</v>
      </c>
      <c r="F344" s="29" t="s">
        <v>46</v>
      </c>
      <c r="G344" s="43">
        <f>G345+G346</f>
        <v>8900</v>
      </c>
    </row>
    <row r="345" spans="1:7" x14ac:dyDescent="0.25">
      <c r="A345" s="41" t="s">
        <v>74</v>
      </c>
      <c r="B345" s="29" t="s">
        <v>58</v>
      </c>
      <c r="C345" s="29" t="s">
        <v>13</v>
      </c>
      <c r="D345" s="42" t="s">
        <v>34</v>
      </c>
      <c r="E345" s="29" t="s">
        <v>90</v>
      </c>
      <c r="F345" s="29" t="s">
        <v>46</v>
      </c>
      <c r="G345" s="43">
        <v>1600</v>
      </c>
    </row>
    <row r="346" spans="1:7" x14ac:dyDescent="0.25">
      <c r="A346" s="41" t="s">
        <v>78</v>
      </c>
      <c r="B346" s="29" t="s">
        <v>58</v>
      </c>
      <c r="C346" s="29" t="s">
        <v>13</v>
      </c>
      <c r="D346" s="42" t="s">
        <v>34</v>
      </c>
      <c r="E346" s="29" t="s">
        <v>90</v>
      </c>
      <c r="F346" s="29" t="s">
        <v>46</v>
      </c>
      <c r="G346" s="43">
        <v>7300</v>
      </c>
    </row>
    <row r="347" spans="1:7" x14ac:dyDescent="0.25">
      <c r="A347" s="36" t="s">
        <v>36</v>
      </c>
      <c r="B347" s="37" t="s">
        <v>58</v>
      </c>
      <c r="C347" s="37" t="s">
        <v>19</v>
      </c>
      <c r="D347" s="38" t="s">
        <v>8</v>
      </c>
      <c r="E347" s="37" t="s">
        <v>136</v>
      </c>
      <c r="F347" s="37" t="s">
        <v>9</v>
      </c>
      <c r="G347" s="39">
        <f>G348+G352</f>
        <v>2652800</v>
      </c>
    </row>
    <row r="348" spans="1:7" x14ac:dyDescent="0.25">
      <c r="A348" s="40" t="s">
        <v>91</v>
      </c>
      <c r="B348" s="37" t="s">
        <v>58</v>
      </c>
      <c r="C348" s="37" t="s">
        <v>19</v>
      </c>
      <c r="D348" s="38" t="s">
        <v>11</v>
      </c>
      <c r="E348" s="37" t="s">
        <v>92</v>
      </c>
      <c r="F348" s="37" t="s">
        <v>9</v>
      </c>
      <c r="G348" s="39">
        <f>G349+G350+G351</f>
        <v>33600</v>
      </c>
    </row>
    <row r="349" spans="1:7" x14ac:dyDescent="0.25">
      <c r="A349" s="41" t="s">
        <v>69</v>
      </c>
      <c r="B349" s="29" t="s">
        <v>58</v>
      </c>
      <c r="C349" s="29" t="s">
        <v>19</v>
      </c>
      <c r="D349" s="42" t="s">
        <v>11</v>
      </c>
      <c r="E349" s="29" t="s">
        <v>92</v>
      </c>
      <c r="F349" s="29" t="s">
        <v>44</v>
      </c>
      <c r="G349" s="43">
        <v>24600</v>
      </c>
    </row>
    <row r="350" spans="1:7" ht="29.25" x14ac:dyDescent="0.25">
      <c r="A350" s="44" t="s">
        <v>71</v>
      </c>
      <c r="B350" s="29" t="s">
        <v>58</v>
      </c>
      <c r="C350" s="29" t="s">
        <v>19</v>
      </c>
      <c r="D350" s="42" t="s">
        <v>11</v>
      </c>
      <c r="E350" s="29" t="s">
        <v>92</v>
      </c>
      <c r="F350" s="29" t="s">
        <v>67</v>
      </c>
      <c r="G350" s="43">
        <v>7400</v>
      </c>
    </row>
    <row r="351" spans="1:7" x14ac:dyDescent="0.25">
      <c r="A351" s="41" t="s">
        <v>78</v>
      </c>
      <c r="B351" s="29" t="s">
        <v>58</v>
      </c>
      <c r="C351" s="29" t="s">
        <v>19</v>
      </c>
      <c r="D351" s="42" t="s">
        <v>11</v>
      </c>
      <c r="E351" s="29" t="s">
        <v>92</v>
      </c>
      <c r="F351" s="29" t="s">
        <v>46</v>
      </c>
      <c r="G351" s="43">
        <v>1600</v>
      </c>
    </row>
    <row r="352" spans="1:7" x14ac:dyDescent="0.25">
      <c r="A352" s="36" t="s">
        <v>60</v>
      </c>
      <c r="B352" s="37" t="s">
        <v>58</v>
      </c>
      <c r="C352" s="37" t="s">
        <v>19</v>
      </c>
      <c r="D352" s="38" t="s">
        <v>43</v>
      </c>
      <c r="E352" s="37" t="s">
        <v>93</v>
      </c>
      <c r="F352" s="37" t="s">
        <v>9</v>
      </c>
      <c r="G352" s="39">
        <f t="shared" ref="G352" si="6">SUM(G353)</f>
        <v>2619200</v>
      </c>
    </row>
    <row r="353" spans="1:7" x14ac:dyDescent="0.25">
      <c r="A353" s="41" t="s">
        <v>78</v>
      </c>
      <c r="B353" s="29" t="s">
        <v>58</v>
      </c>
      <c r="C353" s="29" t="s">
        <v>19</v>
      </c>
      <c r="D353" s="42" t="s">
        <v>43</v>
      </c>
      <c r="E353" s="29" t="s">
        <v>93</v>
      </c>
      <c r="F353" s="29" t="s">
        <v>46</v>
      </c>
      <c r="G353" s="43">
        <v>2619200</v>
      </c>
    </row>
    <row r="354" spans="1:7" x14ac:dyDescent="0.25">
      <c r="A354" s="36" t="s">
        <v>59</v>
      </c>
      <c r="B354" s="37" t="s">
        <v>58</v>
      </c>
      <c r="C354" s="37" t="s">
        <v>56</v>
      </c>
      <c r="D354" s="38" t="s">
        <v>13</v>
      </c>
      <c r="E354" s="37" t="s">
        <v>94</v>
      </c>
      <c r="F354" s="37" t="s">
        <v>9</v>
      </c>
      <c r="G354" s="39">
        <v>408000</v>
      </c>
    </row>
    <row r="355" spans="1:7" ht="29.25" x14ac:dyDescent="0.25">
      <c r="A355" s="44" t="s">
        <v>97</v>
      </c>
      <c r="B355" s="29" t="s">
        <v>58</v>
      </c>
      <c r="C355" s="29" t="s">
        <v>56</v>
      </c>
      <c r="D355" s="42" t="s">
        <v>13</v>
      </c>
      <c r="E355" s="29" t="s">
        <v>94</v>
      </c>
      <c r="F355" s="29" t="s">
        <v>46</v>
      </c>
      <c r="G355" s="43">
        <f>G356</f>
        <v>408000</v>
      </c>
    </row>
    <row r="356" spans="1:7" x14ac:dyDescent="0.25">
      <c r="A356" s="41" t="s">
        <v>78</v>
      </c>
      <c r="B356" s="29" t="s">
        <v>58</v>
      </c>
      <c r="C356" s="29" t="s">
        <v>56</v>
      </c>
      <c r="D356" s="42" t="s">
        <v>13</v>
      </c>
      <c r="E356" s="29" t="s">
        <v>94</v>
      </c>
      <c r="F356" s="29" t="s">
        <v>46</v>
      </c>
      <c r="G356" s="43">
        <v>408000</v>
      </c>
    </row>
    <row r="357" spans="1:7" x14ac:dyDescent="0.25">
      <c r="A357" s="36" t="s">
        <v>98</v>
      </c>
      <c r="B357" s="37" t="s">
        <v>58</v>
      </c>
      <c r="C357" s="37" t="s">
        <v>56</v>
      </c>
      <c r="D357" s="38" t="s">
        <v>34</v>
      </c>
      <c r="E357" s="37" t="s">
        <v>94</v>
      </c>
      <c r="F357" s="37" t="s">
        <v>9</v>
      </c>
      <c r="G357" s="39">
        <f t="shared" ref="G357" si="7">SUM(G358)</f>
        <v>0</v>
      </c>
    </row>
    <row r="358" spans="1:7" x14ac:dyDescent="0.25">
      <c r="A358" s="41" t="s">
        <v>78</v>
      </c>
      <c r="B358" s="29" t="s">
        <v>58</v>
      </c>
      <c r="C358" s="29" t="s">
        <v>56</v>
      </c>
      <c r="D358" s="42" t="s">
        <v>34</v>
      </c>
      <c r="E358" s="29" t="s">
        <v>94</v>
      </c>
      <c r="F358" s="29" t="s">
        <v>46</v>
      </c>
      <c r="G358" s="43">
        <v>0</v>
      </c>
    </row>
    <row r="359" spans="1:7" x14ac:dyDescent="0.25">
      <c r="A359" s="36" t="s">
        <v>119</v>
      </c>
      <c r="B359" s="37" t="s">
        <v>58</v>
      </c>
      <c r="C359" s="37" t="s">
        <v>120</v>
      </c>
      <c r="D359" s="38" t="s">
        <v>8</v>
      </c>
      <c r="E359" s="37" t="s">
        <v>116</v>
      </c>
      <c r="F359" s="37" t="s">
        <v>9</v>
      </c>
      <c r="G359" s="39">
        <f>G360</f>
        <v>17000</v>
      </c>
    </row>
    <row r="360" spans="1:7" x14ac:dyDescent="0.25">
      <c r="A360" s="41" t="s">
        <v>121</v>
      </c>
      <c r="B360" s="29" t="s">
        <v>58</v>
      </c>
      <c r="C360" s="29" t="s">
        <v>120</v>
      </c>
      <c r="D360" s="42" t="s">
        <v>56</v>
      </c>
      <c r="E360" s="29" t="s">
        <v>116</v>
      </c>
      <c r="F360" s="29" t="s">
        <v>46</v>
      </c>
      <c r="G360" s="43">
        <v>17000</v>
      </c>
    </row>
    <row r="361" spans="1:7" x14ac:dyDescent="0.25">
      <c r="A361" s="36" t="s">
        <v>38</v>
      </c>
      <c r="B361" s="37" t="s">
        <v>58</v>
      </c>
      <c r="C361" s="37" t="s">
        <v>39</v>
      </c>
      <c r="D361" s="38" t="s">
        <v>8</v>
      </c>
      <c r="E361" s="37" t="s">
        <v>68</v>
      </c>
      <c r="F361" s="37" t="s">
        <v>9</v>
      </c>
      <c r="G361" s="39">
        <f>G362+G365</f>
        <v>2745700</v>
      </c>
    </row>
    <row r="362" spans="1:7" x14ac:dyDescent="0.25">
      <c r="A362" s="36" t="s">
        <v>109</v>
      </c>
      <c r="B362" s="37" t="s">
        <v>58</v>
      </c>
      <c r="C362" s="37" t="s">
        <v>39</v>
      </c>
      <c r="D362" s="38" t="s">
        <v>11</v>
      </c>
      <c r="E362" s="37" t="s">
        <v>95</v>
      </c>
      <c r="F362" s="37" t="s">
        <v>52</v>
      </c>
      <c r="G362" s="39">
        <v>1795700</v>
      </c>
    </row>
    <row r="363" spans="1:7" x14ac:dyDescent="0.25">
      <c r="A363" s="41" t="s">
        <v>111</v>
      </c>
      <c r="B363" s="29" t="s">
        <v>58</v>
      </c>
      <c r="C363" s="29" t="s">
        <v>39</v>
      </c>
      <c r="D363" s="42" t="s">
        <v>11</v>
      </c>
      <c r="E363" s="29" t="s">
        <v>95</v>
      </c>
      <c r="F363" s="29" t="s">
        <v>52</v>
      </c>
      <c r="G363" s="43">
        <f>G364</f>
        <v>1790000</v>
      </c>
    </row>
    <row r="364" spans="1:7" x14ac:dyDescent="0.25">
      <c r="A364" s="41" t="s">
        <v>110</v>
      </c>
      <c r="B364" s="29" t="s">
        <v>58</v>
      </c>
      <c r="C364" s="29" t="s">
        <v>39</v>
      </c>
      <c r="D364" s="42" t="s">
        <v>11</v>
      </c>
      <c r="E364" s="29" t="s">
        <v>95</v>
      </c>
      <c r="F364" s="29" t="s">
        <v>52</v>
      </c>
      <c r="G364" s="43">
        <v>1790000</v>
      </c>
    </row>
    <row r="365" spans="1:7" x14ac:dyDescent="0.25">
      <c r="A365" s="36" t="s">
        <v>51</v>
      </c>
      <c r="B365" s="37" t="s">
        <v>58</v>
      </c>
      <c r="C365" s="37" t="s">
        <v>39</v>
      </c>
      <c r="D365" s="38" t="s">
        <v>11</v>
      </c>
      <c r="E365" s="37" t="s">
        <v>96</v>
      </c>
      <c r="F365" s="37" t="s">
        <v>9</v>
      </c>
      <c r="G365" s="39">
        <f>G366</f>
        <v>950000</v>
      </c>
    </row>
    <row r="366" spans="1:7" x14ac:dyDescent="0.25">
      <c r="A366" s="41" t="s">
        <v>111</v>
      </c>
      <c r="B366" s="29" t="s">
        <v>58</v>
      </c>
      <c r="C366" s="29" t="s">
        <v>39</v>
      </c>
      <c r="D366" s="42" t="s">
        <v>11</v>
      </c>
      <c r="E366" s="29" t="s">
        <v>96</v>
      </c>
      <c r="F366" s="29" t="s">
        <v>52</v>
      </c>
      <c r="G366" s="43">
        <f>G367</f>
        <v>950000</v>
      </c>
    </row>
    <row r="367" spans="1:7" x14ac:dyDescent="0.25">
      <c r="A367" s="41" t="s">
        <v>110</v>
      </c>
      <c r="B367" s="29" t="s">
        <v>58</v>
      </c>
      <c r="C367" s="29" t="s">
        <v>39</v>
      </c>
      <c r="D367" s="42" t="s">
        <v>11</v>
      </c>
      <c r="E367" s="29" t="s">
        <v>96</v>
      </c>
      <c r="F367" s="29" t="s">
        <v>52</v>
      </c>
      <c r="G367" s="43">
        <v>950000</v>
      </c>
    </row>
    <row r="368" spans="1:7" x14ac:dyDescent="0.25">
      <c r="A368" s="36" t="s">
        <v>63</v>
      </c>
      <c r="B368" s="37" t="s">
        <v>58</v>
      </c>
      <c r="C368" s="37" t="s">
        <v>64</v>
      </c>
      <c r="D368" s="38" t="s">
        <v>34</v>
      </c>
      <c r="E368" s="37" t="s">
        <v>72</v>
      </c>
      <c r="F368" s="37" t="s">
        <v>52</v>
      </c>
      <c r="G368" s="39">
        <v>35600</v>
      </c>
    </row>
    <row r="370" spans="1:7" x14ac:dyDescent="0.25">
      <c r="A370" s="11" t="s">
        <v>37</v>
      </c>
      <c r="B370" s="12"/>
      <c r="C370" s="12"/>
      <c r="D370" s="12"/>
      <c r="E370" s="70" t="s">
        <v>114</v>
      </c>
      <c r="F370" s="65"/>
    </row>
    <row r="372" spans="1:7" x14ac:dyDescent="0.25">
      <c r="A372" t="s">
        <v>117</v>
      </c>
    </row>
    <row r="373" spans="1:7" x14ac:dyDescent="0.25">
      <c r="A373" s="23">
        <v>89041396908</v>
      </c>
    </row>
    <row r="374" spans="1:7" x14ac:dyDescent="0.25">
      <c r="A374" s="23"/>
    </row>
    <row r="375" spans="1:7" x14ac:dyDescent="0.25">
      <c r="A375" s="23"/>
    </row>
    <row r="380" spans="1:7" x14ac:dyDescent="0.25">
      <c r="D380" t="s">
        <v>47</v>
      </c>
    </row>
    <row r="381" spans="1:7" x14ac:dyDescent="0.25">
      <c r="D381" t="s">
        <v>48</v>
      </c>
    </row>
    <row r="382" spans="1:7" x14ac:dyDescent="0.25">
      <c r="D382" t="s">
        <v>49</v>
      </c>
    </row>
    <row r="384" spans="1:7" ht="15.75" x14ac:dyDescent="0.25">
      <c r="B384" s="16" t="s">
        <v>155</v>
      </c>
      <c r="C384" s="16"/>
      <c r="D384" s="16"/>
      <c r="E384" s="16"/>
      <c r="F384" s="16"/>
      <c r="G384" s="16"/>
    </row>
    <row r="385" spans="1:8" ht="15.75" x14ac:dyDescent="0.25">
      <c r="B385" s="16" t="s">
        <v>156</v>
      </c>
      <c r="C385" s="16"/>
      <c r="D385" s="16"/>
      <c r="E385" s="16"/>
      <c r="F385" s="16"/>
      <c r="G385" s="16"/>
    </row>
    <row r="386" spans="1:8" ht="15.75" x14ac:dyDescent="0.25">
      <c r="B386" s="16" t="s">
        <v>54</v>
      </c>
      <c r="C386" s="16"/>
      <c r="D386" s="16"/>
      <c r="E386" s="16"/>
      <c r="F386" s="16"/>
      <c r="G386" s="16"/>
    </row>
    <row r="387" spans="1:8" x14ac:dyDescent="0.25">
      <c r="B387" s="71" t="s">
        <v>157</v>
      </c>
      <c r="C387" s="65"/>
      <c r="D387" s="65"/>
      <c r="E387" s="65"/>
      <c r="F387" s="65"/>
      <c r="G387" s="65"/>
    </row>
    <row r="388" spans="1:8" x14ac:dyDescent="0.25">
      <c r="B388" s="64" t="s">
        <v>107</v>
      </c>
      <c r="C388" s="65"/>
      <c r="D388" s="65"/>
      <c r="E388" s="65"/>
      <c r="F388" s="65"/>
      <c r="G388" s="65"/>
    </row>
    <row r="390" spans="1:8" ht="15.75" x14ac:dyDescent="0.25">
      <c r="B390" s="16" t="s">
        <v>55</v>
      </c>
      <c r="F390" s="47"/>
      <c r="G390" s="47"/>
      <c r="H390" s="46"/>
    </row>
    <row r="391" spans="1:8" x14ac:dyDescent="0.25">
      <c r="F391" s="72" t="s">
        <v>160</v>
      </c>
      <c r="G391" s="65"/>
      <c r="H391" s="65"/>
    </row>
    <row r="393" spans="1:8" ht="15.75" x14ac:dyDescent="0.25">
      <c r="A393" s="50" t="s">
        <v>140</v>
      </c>
      <c r="B393" s="16"/>
    </row>
    <row r="394" spans="1:8" ht="15.75" x14ac:dyDescent="0.25">
      <c r="C394" s="69"/>
      <c r="D394" s="69"/>
      <c r="E394" s="69"/>
    </row>
    <row r="395" spans="1:8" x14ac:dyDescent="0.25">
      <c r="E395" s="65"/>
      <c r="F395" s="65"/>
    </row>
    <row r="396" spans="1:8" x14ac:dyDescent="0.25">
      <c r="A396" s="65" t="s">
        <v>158</v>
      </c>
      <c r="B396" s="65"/>
      <c r="C396" s="65"/>
      <c r="D396" s="65"/>
      <c r="E396" s="65"/>
      <c r="F396" s="65"/>
      <c r="G396" s="65"/>
      <c r="H396" s="65"/>
    </row>
    <row r="398" spans="1:8" x14ac:dyDescent="0.25">
      <c r="A398" t="s">
        <v>57</v>
      </c>
      <c r="B398" s="15"/>
      <c r="C398" s="15"/>
      <c r="D398" s="15"/>
      <c r="E398" s="15"/>
      <c r="F398" s="15"/>
    </row>
    <row r="399" spans="1:8" x14ac:dyDescent="0.25">
      <c r="A399" s="14" t="s">
        <v>42</v>
      </c>
      <c r="B399" s="14"/>
      <c r="C399" s="14"/>
      <c r="D399" s="14"/>
      <c r="E399" s="14"/>
      <c r="F399" s="14"/>
    </row>
    <row r="400" spans="1:8" x14ac:dyDescent="0.25">
      <c r="A400" s="18"/>
      <c r="B400" s="17"/>
      <c r="C400" s="17"/>
      <c r="D400" s="17"/>
      <c r="E400" s="17"/>
      <c r="F400" s="17"/>
      <c r="G400" s="19" t="s">
        <v>53</v>
      </c>
    </row>
    <row r="401" spans="1:7" x14ac:dyDescent="0.25">
      <c r="A401" s="27" t="s">
        <v>0</v>
      </c>
      <c r="B401" s="28" t="s">
        <v>1</v>
      </c>
      <c r="C401" s="29"/>
      <c r="D401" s="29"/>
      <c r="E401" s="30"/>
      <c r="F401" s="31"/>
      <c r="G401" s="32" t="s">
        <v>2</v>
      </c>
    </row>
    <row r="402" spans="1:7" x14ac:dyDescent="0.25">
      <c r="A402" s="33"/>
      <c r="B402" s="29" t="s">
        <v>3</v>
      </c>
      <c r="C402" s="29" t="s">
        <v>4</v>
      </c>
      <c r="D402" s="29" t="s">
        <v>5</v>
      </c>
      <c r="E402" s="29" t="s">
        <v>6</v>
      </c>
      <c r="F402" s="34" t="s">
        <v>7</v>
      </c>
      <c r="G402" s="35" t="s">
        <v>118</v>
      </c>
    </row>
    <row r="403" spans="1:7" x14ac:dyDescent="0.25">
      <c r="A403" s="36" t="s">
        <v>10</v>
      </c>
      <c r="B403" s="37" t="s">
        <v>58</v>
      </c>
      <c r="C403" s="37" t="s">
        <v>11</v>
      </c>
      <c r="D403" s="38" t="s">
        <v>8</v>
      </c>
      <c r="E403" s="37" t="s">
        <v>68</v>
      </c>
      <c r="F403" s="37" t="s">
        <v>9</v>
      </c>
      <c r="G403" s="39">
        <f>G404+G409+G428+G433+G442+431:431+G449+G452+G456+G463+G454+G440</f>
        <v>16508300</v>
      </c>
    </row>
    <row r="404" spans="1:7" x14ac:dyDescent="0.25">
      <c r="A404" s="36" t="s">
        <v>12</v>
      </c>
      <c r="B404" s="37" t="s">
        <v>58</v>
      </c>
      <c r="C404" s="37" t="s">
        <v>11</v>
      </c>
      <c r="D404" s="38" t="s">
        <v>13</v>
      </c>
      <c r="E404" s="37" t="s">
        <v>68</v>
      </c>
      <c r="F404" s="37" t="s">
        <v>9</v>
      </c>
      <c r="G404" s="39">
        <f>SUM(G405)</f>
        <v>930300</v>
      </c>
    </row>
    <row r="405" spans="1:7" x14ac:dyDescent="0.25">
      <c r="A405" s="40" t="s">
        <v>14</v>
      </c>
      <c r="B405" s="37" t="s">
        <v>58</v>
      </c>
      <c r="C405" s="37" t="s">
        <v>11</v>
      </c>
      <c r="D405" s="38" t="s">
        <v>13</v>
      </c>
      <c r="E405" s="37" t="s">
        <v>70</v>
      </c>
      <c r="F405" s="37" t="s">
        <v>9</v>
      </c>
      <c r="G405" s="39">
        <f>SUM(G406)</f>
        <v>930300</v>
      </c>
    </row>
    <row r="406" spans="1:7" x14ac:dyDescent="0.25">
      <c r="A406" s="40" t="s">
        <v>15</v>
      </c>
      <c r="B406" s="37" t="s">
        <v>58</v>
      </c>
      <c r="C406" s="37" t="s">
        <v>11</v>
      </c>
      <c r="D406" s="38" t="s">
        <v>13</v>
      </c>
      <c r="E406" s="37" t="s">
        <v>70</v>
      </c>
      <c r="F406" s="37" t="s">
        <v>9</v>
      </c>
      <c r="G406" s="39">
        <f>G407+G408</f>
        <v>930300</v>
      </c>
    </row>
    <row r="407" spans="1:7" x14ac:dyDescent="0.25">
      <c r="A407" s="41" t="s">
        <v>69</v>
      </c>
      <c r="B407" s="29" t="s">
        <v>58</v>
      </c>
      <c r="C407" s="29" t="s">
        <v>11</v>
      </c>
      <c r="D407" s="42" t="s">
        <v>13</v>
      </c>
      <c r="E407" s="29" t="s">
        <v>70</v>
      </c>
      <c r="F407" s="29" t="s">
        <v>44</v>
      </c>
      <c r="G407" s="43">
        <v>714500</v>
      </c>
    </row>
    <row r="408" spans="1:7" ht="29.25" x14ac:dyDescent="0.25">
      <c r="A408" s="44" t="s">
        <v>71</v>
      </c>
      <c r="B408" s="29" t="s">
        <v>58</v>
      </c>
      <c r="C408" s="29" t="s">
        <v>11</v>
      </c>
      <c r="D408" s="42" t="s">
        <v>13</v>
      </c>
      <c r="E408" s="29" t="s">
        <v>70</v>
      </c>
      <c r="F408" s="29" t="s">
        <v>67</v>
      </c>
      <c r="G408" s="43">
        <v>215800</v>
      </c>
    </row>
    <row r="409" spans="1:7" x14ac:dyDescent="0.25">
      <c r="A409" s="36" t="s">
        <v>18</v>
      </c>
      <c r="B409" s="37" t="s">
        <v>58</v>
      </c>
      <c r="C409" s="37" t="s">
        <v>11</v>
      </c>
      <c r="D409" s="38" t="s">
        <v>19</v>
      </c>
      <c r="E409" s="37" t="s">
        <v>68</v>
      </c>
      <c r="F409" s="37" t="s">
        <v>9</v>
      </c>
      <c r="G409" s="39">
        <f>SUM(G410)</f>
        <v>7754400</v>
      </c>
    </row>
    <row r="410" spans="1:7" x14ac:dyDescent="0.25">
      <c r="A410" s="36" t="s">
        <v>14</v>
      </c>
      <c r="B410" s="37" t="s">
        <v>58</v>
      </c>
      <c r="C410" s="37" t="s">
        <v>11</v>
      </c>
      <c r="D410" s="38" t="s">
        <v>19</v>
      </c>
      <c r="E410" s="37" t="s">
        <v>72</v>
      </c>
      <c r="F410" s="37" t="s">
        <v>9</v>
      </c>
      <c r="G410" s="39">
        <f>SUM(G411)</f>
        <v>7754400</v>
      </c>
    </row>
    <row r="411" spans="1:7" x14ac:dyDescent="0.25">
      <c r="A411" s="40" t="s">
        <v>20</v>
      </c>
      <c r="B411" s="37" t="s">
        <v>58</v>
      </c>
      <c r="C411" s="37" t="s">
        <v>11</v>
      </c>
      <c r="D411" s="38" t="s">
        <v>19</v>
      </c>
      <c r="E411" s="37" t="s">
        <v>72</v>
      </c>
      <c r="F411" s="37" t="s">
        <v>9</v>
      </c>
      <c r="G411" s="39">
        <f>SUM(G412)</f>
        <v>7754400</v>
      </c>
    </row>
    <row r="412" spans="1:7" x14ac:dyDescent="0.25">
      <c r="A412" s="40" t="s">
        <v>16</v>
      </c>
      <c r="B412" s="29" t="s">
        <v>58</v>
      </c>
      <c r="C412" s="37" t="s">
        <v>11</v>
      </c>
      <c r="D412" s="38" t="s">
        <v>19</v>
      </c>
      <c r="E412" s="37" t="s">
        <v>72</v>
      </c>
      <c r="F412" s="37" t="s">
        <v>9</v>
      </c>
      <c r="G412" s="39">
        <f>G413+G414+G415+G425+G426+G427</f>
        <v>7754400</v>
      </c>
    </row>
    <row r="413" spans="1:7" x14ac:dyDescent="0.25">
      <c r="A413" s="41" t="s">
        <v>69</v>
      </c>
      <c r="B413" s="29" t="s">
        <v>58</v>
      </c>
      <c r="C413" s="29" t="s">
        <v>11</v>
      </c>
      <c r="D413" s="42" t="s">
        <v>19</v>
      </c>
      <c r="E413" s="29" t="s">
        <v>72</v>
      </c>
      <c r="F413" s="29" t="s">
        <v>44</v>
      </c>
      <c r="G413" s="43">
        <v>3836100</v>
      </c>
    </row>
    <row r="414" spans="1:7" ht="29.25" x14ac:dyDescent="0.25">
      <c r="A414" s="44" t="s">
        <v>71</v>
      </c>
      <c r="B414" s="29" t="s">
        <v>58</v>
      </c>
      <c r="C414" s="29" t="s">
        <v>11</v>
      </c>
      <c r="D414" s="42" t="s">
        <v>19</v>
      </c>
      <c r="E414" s="29" t="s">
        <v>72</v>
      </c>
      <c r="F414" s="29" t="s">
        <v>67</v>
      </c>
      <c r="G414" s="43">
        <v>1158600</v>
      </c>
    </row>
    <row r="415" spans="1:7" x14ac:dyDescent="0.25">
      <c r="A415" s="41" t="s">
        <v>73</v>
      </c>
      <c r="B415" s="29" t="s">
        <v>58</v>
      </c>
      <c r="C415" s="29" t="s">
        <v>11</v>
      </c>
      <c r="D415" s="42" t="s">
        <v>19</v>
      </c>
      <c r="E415" s="29" t="s">
        <v>72</v>
      </c>
      <c r="F415" s="29" t="s">
        <v>75</v>
      </c>
      <c r="G415" s="43">
        <v>2270100</v>
      </c>
    </row>
    <row r="416" spans="1:7" x14ac:dyDescent="0.25">
      <c r="A416" s="41" t="s">
        <v>74</v>
      </c>
      <c r="B416" s="29" t="s">
        <v>58</v>
      </c>
      <c r="C416" s="29" t="s">
        <v>11</v>
      </c>
      <c r="D416" s="42" t="s">
        <v>19</v>
      </c>
      <c r="E416" s="29" t="s">
        <v>72</v>
      </c>
      <c r="F416" s="29" t="s">
        <v>76</v>
      </c>
      <c r="G416" s="43">
        <v>0</v>
      </c>
    </row>
    <row r="417" spans="1:7" ht="29.25" x14ac:dyDescent="0.25">
      <c r="A417" s="44" t="s">
        <v>97</v>
      </c>
      <c r="B417" s="29" t="s">
        <v>58</v>
      </c>
      <c r="C417" s="29" t="s">
        <v>11</v>
      </c>
      <c r="D417" s="42" t="s">
        <v>19</v>
      </c>
      <c r="E417" s="29" t="s">
        <v>72</v>
      </c>
      <c r="F417" s="29" t="s">
        <v>77</v>
      </c>
      <c r="G417" s="43">
        <v>0</v>
      </c>
    </row>
    <row r="418" spans="1:7" x14ac:dyDescent="0.25">
      <c r="A418" s="41" t="s">
        <v>78</v>
      </c>
      <c r="B418" s="29" t="s">
        <v>58</v>
      </c>
      <c r="C418" s="29" t="s">
        <v>11</v>
      </c>
      <c r="D418" s="42" t="s">
        <v>19</v>
      </c>
      <c r="E418" s="29" t="s">
        <v>72</v>
      </c>
      <c r="F418" s="29" t="s">
        <v>46</v>
      </c>
      <c r="G418" s="43">
        <f>G419+G420+G421+G422+G424+G423</f>
        <v>2270100</v>
      </c>
    </row>
    <row r="419" spans="1:7" x14ac:dyDescent="0.25">
      <c r="A419" s="41" t="s">
        <v>106</v>
      </c>
      <c r="B419" s="29" t="s">
        <v>58</v>
      </c>
      <c r="C419" s="29" t="s">
        <v>11</v>
      </c>
      <c r="D419" s="42" t="s">
        <v>19</v>
      </c>
      <c r="E419" s="29" t="s">
        <v>72</v>
      </c>
      <c r="F419" s="29" t="s">
        <v>46</v>
      </c>
      <c r="G419" s="43">
        <v>32000</v>
      </c>
    </row>
    <row r="420" spans="1:7" x14ac:dyDescent="0.25">
      <c r="A420" s="41" t="s">
        <v>21</v>
      </c>
      <c r="B420" s="29" t="s">
        <v>58</v>
      </c>
      <c r="C420" s="29" t="s">
        <v>11</v>
      </c>
      <c r="D420" s="42" t="s">
        <v>19</v>
      </c>
      <c r="E420" s="29" t="s">
        <v>72</v>
      </c>
      <c r="F420" s="29" t="s">
        <v>46</v>
      </c>
      <c r="G420" s="43">
        <v>1300000</v>
      </c>
    </row>
    <row r="421" spans="1:7" x14ac:dyDescent="0.25">
      <c r="A421" s="41" t="s">
        <v>23</v>
      </c>
      <c r="B421" s="29" t="s">
        <v>58</v>
      </c>
      <c r="C421" s="29" t="s">
        <v>11</v>
      </c>
      <c r="D421" s="42" t="s">
        <v>19</v>
      </c>
      <c r="E421" s="29" t="s">
        <v>72</v>
      </c>
      <c r="F421" s="29" t="s">
        <v>46</v>
      </c>
      <c r="G421" s="43">
        <v>92500</v>
      </c>
    </row>
    <row r="422" spans="1:7" x14ac:dyDescent="0.25">
      <c r="A422" s="41" t="s">
        <v>24</v>
      </c>
      <c r="B422" s="29" t="s">
        <v>58</v>
      </c>
      <c r="C422" s="29" t="s">
        <v>11</v>
      </c>
      <c r="D422" s="42" t="s">
        <v>19</v>
      </c>
      <c r="E422" s="29" t="s">
        <v>72</v>
      </c>
      <c r="F422" s="29" t="s">
        <v>46</v>
      </c>
      <c r="G422" s="43">
        <v>350000</v>
      </c>
    </row>
    <row r="423" spans="1:7" x14ac:dyDescent="0.25">
      <c r="A423" s="41" t="s">
        <v>27</v>
      </c>
      <c r="B423" s="29" t="s">
        <v>58</v>
      </c>
      <c r="C423" s="29" t="s">
        <v>11</v>
      </c>
      <c r="D423" s="42" t="s">
        <v>19</v>
      </c>
      <c r="E423" s="29" t="s">
        <v>72</v>
      </c>
      <c r="F423" s="29" t="s">
        <v>46</v>
      </c>
      <c r="G423" s="43">
        <v>342800</v>
      </c>
    </row>
    <row r="424" spans="1:7" x14ac:dyDescent="0.25">
      <c r="A424" s="41" t="s">
        <v>28</v>
      </c>
      <c r="B424" s="29" t="s">
        <v>58</v>
      </c>
      <c r="C424" s="29" t="s">
        <v>11</v>
      </c>
      <c r="D424" s="42" t="s">
        <v>19</v>
      </c>
      <c r="E424" s="29" t="s">
        <v>72</v>
      </c>
      <c r="F424" s="29" t="s">
        <v>46</v>
      </c>
      <c r="G424" s="43">
        <v>152800</v>
      </c>
    </row>
    <row r="425" spans="1:7" x14ac:dyDescent="0.25">
      <c r="A425" s="41" t="s">
        <v>79</v>
      </c>
      <c r="B425" s="29" t="s">
        <v>58</v>
      </c>
      <c r="C425" s="29" t="s">
        <v>11</v>
      </c>
      <c r="D425" s="42" t="s">
        <v>19</v>
      </c>
      <c r="E425" s="29" t="s">
        <v>72</v>
      </c>
      <c r="F425" s="29" t="s">
        <v>82</v>
      </c>
      <c r="G425" s="43">
        <v>450000</v>
      </c>
    </row>
    <row r="426" spans="1:7" x14ac:dyDescent="0.25">
      <c r="A426" s="41" t="s">
        <v>80</v>
      </c>
      <c r="B426" s="29" t="s">
        <v>58</v>
      </c>
      <c r="C426" s="29" t="s">
        <v>11</v>
      </c>
      <c r="D426" s="42" t="s">
        <v>19</v>
      </c>
      <c r="E426" s="29" t="s">
        <v>72</v>
      </c>
      <c r="F426" s="29" t="s">
        <v>83</v>
      </c>
      <c r="G426" s="43">
        <v>35000</v>
      </c>
    </row>
    <row r="427" spans="1:7" x14ac:dyDescent="0.25">
      <c r="A427" s="41" t="s">
        <v>81</v>
      </c>
      <c r="B427" s="29" t="s">
        <v>58</v>
      </c>
      <c r="C427" s="29" t="s">
        <v>11</v>
      </c>
      <c r="D427" s="42" t="s">
        <v>19</v>
      </c>
      <c r="E427" s="29" t="s">
        <v>72</v>
      </c>
      <c r="F427" s="29" t="s">
        <v>84</v>
      </c>
      <c r="G427" s="43">
        <v>4600</v>
      </c>
    </row>
    <row r="428" spans="1:7" x14ac:dyDescent="0.25">
      <c r="A428" s="36" t="s">
        <v>31</v>
      </c>
      <c r="B428" s="37" t="s">
        <v>58</v>
      </c>
      <c r="C428" s="37" t="s">
        <v>11</v>
      </c>
      <c r="D428" s="38" t="s">
        <v>32</v>
      </c>
      <c r="E428" s="37" t="s">
        <v>86</v>
      </c>
      <c r="F428" s="37" t="s">
        <v>87</v>
      </c>
      <c r="G428" s="39">
        <f>SUM(G429)</f>
        <v>9000</v>
      </c>
    </row>
    <row r="429" spans="1:7" x14ac:dyDescent="0.25">
      <c r="A429" s="41" t="s">
        <v>85</v>
      </c>
      <c r="B429" s="29" t="s">
        <v>58</v>
      </c>
      <c r="C429" s="29" t="s">
        <v>11</v>
      </c>
      <c r="D429" s="42" t="s">
        <v>32</v>
      </c>
      <c r="E429" s="29" t="s">
        <v>86</v>
      </c>
      <c r="F429" s="29" t="s">
        <v>87</v>
      </c>
      <c r="G429" s="43">
        <f>SUM(G430)</f>
        <v>9000</v>
      </c>
    </row>
    <row r="430" spans="1:7" x14ac:dyDescent="0.25">
      <c r="A430" s="41" t="s">
        <v>25</v>
      </c>
      <c r="B430" s="29" t="s">
        <v>58</v>
      </c>
      <c r="C430" s="29" t="s">
        <v>11</v>
      </c>
      <c r="D430" s="42" t="s">
        <v>32</v>
      </c>
      <c r="E430" s="29" t="s">
        <v>86</v>
      </c>
      <c r="F430" s="29" t="s">
        <v>46</v>
      </c>
      <c r="G430" s="43">
        <v>9000</v>
      </c>
    </row>
    <row r="431" spans="1:7" x14ac:dyDescent="0.25">
      <c r="A431" s="36" t="s">
        <v>61</v>
      </c>
      <c r="B431" s="37" t="s">
        <v>58</v>
      </c>
      <c r="C431" s="37" t="s">
        <v>11</v>
      </c>
      <c r="D431" s="38" t="s">
        <v>62</v>
      </c>
      <c r="E431" s="37" t="s">
        <v>88</v>
      </c>
      <c r="F431" s="37" t="s">
        <v>9</v>
      </c>
      <c r="G431" s="39">
        <f>SUM(G432)</f>
        <v>700</v>
      </c>
    </row>
    <row r="432" spans="1:7" x14ac:dyDescent="0.25">
      <c r="A432" s="41" t="s">
        <v>78</v>
      </c>
      <c r="B432" s="29" t="s">
        <v>58</v>
      </c>
      <c r="C432" s="29" t="s">
        <v>11</v>
      </c>
      <c r="D432" s="42" t="s">
        <v>62</v>
      </c>
      <c r="E432" s="29" t="s">
        <v>88</v>
      </c>
      <c r="F432" s="29" t="s">
        <v>46</v>
      </c>
      <c r="G432" s="43">
        <v>700</v>
      </c>
    </row>
    <row r="433" spans="1:7" x14ac:dyDescent="0.25">
      <c r="A433" s="36" t="s">
        <v>33</v>
      </c>
      <c r="B433" s="37" t="s">
        <v>58</v>
      </c>
      <c r="C433" s="37" t="s">
        <v>13</v>
      </c>
      <c r="D433" s="38" t="s">
        <v>8</v>
      </c>
      <c r="E433" s="37" t="s">
        <v>68</v>
      </c>
      <c r="F433" s="37" t="s">
        <v>9</v>
      </c>
      <c r="G433" s="39">
        <f>SUM(G434)</f>
        <v>115100</v>
      </c>
    </row>
    <row r="434" spans="1:7" ht="30" x14ac:dyDescent="0.25">
      <c r="A434" s="45" t="s">
        <v>89</v>
      </c>
      <c r="B434" s="37" t="s">
        <v>58</v>
      </c>
      <c r="C434" s="37" t="s">
        <v>13</v>
      </c>
      <c r="D434" s="38" t="s">
        <v>34</v>
      </c>
      <c r="E434" s="37" t="s">
        <v>90</v>
      </c>
      <c r="F434" s="37" t="s">
        <v>9</v>
      </c>
      <c r="G434" s="39">
        <f>G435+G436+G437</f>
        <v>115100</v>
      </c>
    </row>
    <row r="435" spans="1:7" x14ac:dyDescent="0.25">
      <c r="A435" s="41" t="s">
        <v>69</v>
      </c>
      <c r="B435" s="29" t="s">
        <v>58</v>
      </c>
      <c r="C435" s="29" t="s">
        <v>13</v>
      </c>
      <c r="D435" s="42" t="s">
        <v>34</v>
      </c>
      <c r="E435" s="29" t="s">
        <v>90</v>
      </c>
      <c r="F435" s="29" t="s">
        <v>44</v>
      </c>
      <c r="G435" s="43">
        <v>81600</v>
      </c>
    </row>
    <row r="436" spans="1:7" ht="29.25" x14ac:dyDescent="0.25">
      <c r="A436" s="44" t="s">
        <v>71</v>
      </c>
      <c r="B436" s="29" t="s">
        <v>58</v>
      </c>
      <c r="C436" s="29" t="s">
        <v>13</v>
      </c>
      <c r="D436" s="42" t="s">
        <v>34</v>
      </c>
      <c r="E436" s="29" t="s">
        <v>90</v>
      </c>
      <c r="F436" s="29" t="s">
        <v>67</v>
      </c>
      <c r="G436" s="43">
        <v>24600</v>
      </c>
    </row>
    <row r="437" spans="1:7" x14ac:dyDescent="0.25">
      <c r="A437" s="41" t="s">
        <v>73</v>
      </c>
      <c r="B437" s="29" t="s">
        <v>58</v>
      </c>
      <c r="C437" s="29" t="s">
        <v>13</v>
      </c>
      <c r="D437" s="42" t="s">
        <v>34</v>
      </c>
      <c r="E437" s="29" t="s">
        <v>90</v>
      </c>
      <c r="F437" s="29" t="s">
        <v>46</v>
      </c>
      <c r="G437" s="43">
        <f>G438+G439</f>
        <v>8900</v>
      </c>
    </row>
    <row r="438" spans="1:7" x14ac:dyDescent="0.25">
      <c r="A438" s="41" t="s">
        <v>74</v>
      </c>
      <c r="B438" s="29" t="s">
        <v>58</v>
      </c>
      <c r="C438" s="29" t="s">
        <v>13</v>
      </c>
      <c r="D438" s="42" t="s">
        <v>34</v>
      </c>
      <c r="E438" s="29" t="s">
        <v>90</v>
      </c>
      <c r="F438" s="29" t="s">
        <v>46</v>
      </c>
      <c r="G438" s="43">
        <v>1600</v>
      </c>
    </row>
    <row r="439" spans="1:7" x14ac:dyDescent="0.25">
      <c r="A439" s="41" t="s">
        <v>78</v>
      </c>
      <c r="B439" s="29" t="s">
        <v>58</v>
      </c>
      <c r="C439" s="29" t="s">
        <v>13</v>
      </c>
      <c r="D439" s="42" t="s">
        <v>34</v>
      </c>
      <c r="E439" s="29" t="s">
        <v>90</v>
      </c>
      <c r="F439" s="29" t="s">
        <v>46</v>
      </c>
      <c r="G439" s="43">
        <v>7300</v>
      </c>
    </row>
    <row r="440" spans="1:7" x14ac:dyDescent="0.25">
      <c r="A440" s="36" t="s">
        <v>159</v>
      </c>
      <c r="B440" s="37" t="s">
        <v>58</v>
      </c>
      <c r="C440" s="37" t="s">
        <v>34</v>
      </c>
      <c r="D440" s="38" t="s">
        <v>43</v>
      </c>
      <c r="E440" s="37" t="s">
        <v>116</v>
      </c>
      <c r="F440" s="37" t="s">
        <v>9</v>
      </c>
      <c r="G440" s="39">
        <f>G441</f>
        <v>342800</v>
      </c>
    </row>
    <row r="441" spans="1:7" x14ac:dyDescent="0.25">
      <c r="A441" s="41" t="s">
        <v>78</v>
      </c>
      <c r="B441" s="29" t="s">
        <v>58</v>
      </c>
      <c r="C441" s="29" t="s">
        <v>34</v>
      </c>
      <c r="D441" s="42" t="s">
        <v>43</v>
      </c>
      <c r="E441" s="29" t="s">
        <v>116</v>
      </c>
      <c r="F441" s="29" t="s">
        <v>46</v>
      </c>
      <c r="G441" s="43">
        <v>342800</v>
      </c>
    </row>
    <row r="442" spans="1:7" x14ac:dyDescent="0.25">
      <c r="A442" s="36" t="s">
        <v>36</v>
      </c>
      <c r="B442" s="37" t="s">
        <v>58</v>
      </c>
      <c r="C442" s="37" t="s">
        <v>19</v>
      </c>
      <c r="D442" s="38" t="s">
        <v>8</v>
      </c>
      <c r="E442" s="37" t="s">
        <v>136</v>
      </c>
      <c r="F442" s="37" t="s">
        <v>9</v>
      </c>
      <c r="G442" s="39">
        <f>G443+G447</f>
        <v>2284600</v>
      </c>
    </row>
    <row r="443" spans="1:7" x14ac:dyDescent="0.25">
      <c r="A443" s="40" t="s">
        <v>91</v>
      </c>
      <c r="B443" s="37" t="s">
        <v>58</v>
      </c>
      <c r="C443" s="37" t="s">
        <v>19</v>
      </c>
      <c r="D443" s="38" t="s">
        <v>11</v>
      </c>
      <c r="E443" s="37" t="s">
        <v>92</v>
      </c>
      <c r="F443" s="37" t="s">
        <v>9</v>
      </c>
      <c r="G443" s="39">
        <f>G444+G445+G446</f>
        <v>34600</v>
      </c>
    </row>
    <row r="444" spans="1:7" x14ac:dyDescent="0.25">
      <c r="A444" s="41" t="s">
        <v>69</v>
      </c>
      <c r="B444" s="29" t="s">
        <v>58</v>
      </c>
      <c r="C444" s="29" t="s">
        <v>19</v>
      </c>
      <c r="D444" s="42" t="s">
        <v>11</v>
      </c>
      <c r="E444" s="29" t="s">
        <v>92</v>
      </c>
      <c r="F444" s="29" t="s">
        <v>44</v>
      </c>
      <c r="G444" s="43">
        <v>24600</v>
      </c>
    </row>
    <row r="445" spans="1:7" ht="29.25" x14ac:dyDescent="0.25">
      <c r="A445" s="44" t="s">
        <v>71</v>
      </c>
      <c r="B445" s="29" t="s">
        <v>58</v>
      </c>
      <c r="C445" s="29" t="s">
        <v>19</v>
      </c>
      <c r="D445" s="42" t="s">
        <v>11</v>
      </c>
      <c r="E445" s="29" t="s">
        <v>92</v>
      </c>
      <c r="F445" s="29" t="s">
        <v>67</v>
      </c>
      <c r="G445" s="43">
        <v>7400</v>
      </c>
    </row>
    <row r="446" spans="1:7" x14ac:dyDescent="0.25">
      <c r="A446" s="41" t="s">
        <v>78</v>
      </c>
      <c r="B446" s="29" t="s">
        <v>58</v>
      </c>
      <c r="C446" s="29" t="s">
        <v>19</v>
      </c>
      <c r="D446" s="42" t="s">
        <v>11</v>
      </c>
      <c r="E446" s="29" t="s">
        <v>92</v>
      </c>
      <c r="F446" s="29" t="s">
        <v>46</v>
      </c>
      <c r="G446" s="43">
        <v>2600</v>
      </c>
    </row>
    <row r="447" spans="1:7" x14ac:dyDescent="0.25">
      <c r="A447" s="36" t="s">
        <v>60</v>
      </c>
      <c r="B447" s="37" t="s">
        <v>58</v>
      </c>
      <c r="C447" s="37" t="s">
        <v>19</v>
      </c>
      <c r="D447" s="38" t="s">
        <v>43</v>
      </c>
      <c r="E447" s="37" t="s">
        <v>93</v>
      </c>
      <c r="F447" s="37" t="s">
        <v>9</v>
      </c>
      <c r="G447" s="39">
        <f t="shared" ref="G447" si="8">SUM(G448)</f>
        <v>2250000</v>
      </c>
    </row>
    <row r="448" spans="1:7" x14ac:dyDescent="0.25">
      <c r="A448" s="41" t="s">
        <v>78</v>
      </c>
      <c r="B448" s="29" t="s">
        <v>58</v>
      </c>
      <c r="C448" s="29" t="s">
        <v>19</v>
      </c>
      <c r="D448" s="42" t="s">
        <v>43</v>
      </c>
      <c r="E448" s="29" t="s">
        <v>93</v>
      </c>
      <c r="F448" s="29" t="s">
        <v>46</v>
      </c>
      <c r="G448" s="43">
        <v>2250000</v>
      </c>
    </row>
    <row r="449" spans="1:7" x14ac:dyDescent="0.25">
      <c r="A449" s="36" t="s">
        <v>59</v>
      </c>
      <c r="B449" s="37" t="s">
        <v>58</v>
      </c>
      <c r="C449" s="37" t="s">
        <v>56</v>
      </c>
      <c r="D449" s="38" t="s">
        <v>13</v>
      </c>
      <c r="E449" s="37" t="s">
        <v>94</v>
      </c>
      <c r="F449" s="37" t="s">
        <v>9</v>
      </c>
      <c r="G449" s="39">
        <v>408000</v>
      </c>
    </row>
    <row r="450" spans="1:7" ht="29.25" x14ac:dyDescent="0.25">
      <c r="A450" s="44" t="s">
        <v>97</v>
      </c>
      <c r="B450" s="29" t="s">
        <v>58</v>
      </c>
      <c r="C450" s="29" t="s">
        <v>56</v>
      </c>
      <c r="D450" s="42" t="s">
        <v>13</v>
      </c>
      <c r="E450" s="29" t="s">
        <v>94</v>
      </c>
      <c r="F450" s="29" t="s">
        <v>46</v>
      </c>
      <c r="G450" s="43">
        <f>G451</f>
        <v>408000</v>
      </c>
    </row>
    <row r="451" spans="1:7" x14ac:dyDescent="0.25">
      <c r="A451" s="41" t="s">
        <v>78</v>
      </c>
      <c r="B451" s="29" t="s">
        <v>58</v>
      </c>
      <c r="C451" s="29" t="s">
        <v>56</v>
      </c>
      <c r="D451" s="42" t="s">
        <v>13</v>
      </c>
      <c r="E451" s="29" t="s">
        <v>94</v>
      </c>
      <c r="F451" s="29" t="s">
        <v>46</v>
      </c>
      <c r="G451" s="43">
        <v>408000</v>
      </c>
    </row>
    <row r="452" spans="1:7" x14ac:dyDescent="0.25">
      <c r="A452" s="36" t="s">
        <v>98</v>
      </c>
      <c r="B452" s="37" t="s">
        <v>58</v>
      </c>
      <c r="C452" s="37" t="s">
        <v>56</v>
      </c>
      <c r="D452" s="38" t="s">
        <v>34</v>
      </c>
      <c r="E452" s="37" t="s">
        <v>94</v>
      </c>
      <c r="F452" s="37" t="s">
        <v>9</v>
      </c>
      <c r="G452" s="39">
        <f t="shared" ref="G452" si="9">SUM(G453)</f>
        <v>0</v>
      </c>
    </row>
    <row r="453" spans="1:7" x14ac:dyDescent="0.25">
      <c r="A453" s="41" t="s">
        <v>78</v>
      </c>
      <c r="B453" s="29" t="s">
        <v>58</v>
      </c>
      <c r="C453" s="29" t="s">
        <v>56</v>
      </c>
      <c r="D453" s="42" t="s">
        <v>34</v>
      </c>
      <c r="E453" s="29" t="s">
        <v>94</v>
      </c>
      <c r="F453" s="29" t="s">
        <v>46</v>
      </c>
      <c r="G453" s="43">
        <v>0</v>
      </c>
    </row>
    <row r="454" spans="1:7" x14ac:dyDescent="0.25">
      <c r="A454" s="36" t="s">
        <v>119</v>
      </c>
      <c r="B454" s="37" t="s">
        <v>58</v>
      </c>
      <c r="C454" s="37" t="s">
        <v>120</v>
      </c>
      <c r="D454" s="38" t="s">
        <v>8</v>
      </c>
      <c r="E454" s="37" t="s">
        <v>116</v>
      </c>
      <c r="F454" s="37" t="s">
        <v>9</v>
      </c>
      <c r="G454" s="39">
        <f>G455</f>
        <v>17000</v>
      </c>
    </row>
    <row r="455" spans="1:7" x14ac:dyDescent="0.25">
      <c r="A455" s="41" t="s">
        <v>121</v>
      </c>
      <c r="B455" s="29" t="s">
        <v>58</v>
      </c>
      <c r="C455" s="29" t="s">
        <v>120</v>
      </c>
      <c r="D455" s="42" t="s">
        <v>56</v>
      </c>
      <c r="E455" s="29" t="s">
        <v>116</v>
      </c>
      <c r="F455" s="29" t="s">
        <v>46</v>
      </c>
      <c r="G455" s="43">
        <v>17000</v>
      </c>
    </row>
    <row r="456" spans="1:7" x14ac:dyDescent="0.25">
      <c r="A456" s="36" t="s">
        <v>38</v>
      </c>
      <c r="B456" s="37" t="s">
        <v>58</v>
      </c>
      <c r="C456" s="37" t="s">
        <v>39</v>
      </c>
      <c r="D456" s="38" t="s">
        <v>8</v>
      </c>
      <c r="E456" s="37" t="s">
        <v>68</v>
      </c>
      <c r="F456" s="37" t="s">
        <v>9</v>
      </c>
      <c r="G456" s="39">
        <f>G457+G460</f>
        <v>4610800</v>
      </c>
    </row>
    <row r="457" spans="1:7" x14ac:dyDescent="0.25">
      <c r="A457" s="36" t="s">
        <v>109</v>
      </c>
      <c r="B457" s="37" t="s">
        <v>58</v>
      </c>
      <c r="C457" s="37" t="s">
        <v>39</v>
      </c>
      <c r="D457" s="38" t="s">
        <v>11</v>
      </c>
      <c r="E457" s="37" t="s">
        <v>95</v>
      </c>
      <c r="F457" s="37" t="s">
        <v>52</v>
      </c>
      <c r="G457" s="39">
        <v>3205800</v>
      </c>
    </row>
    <row r="458" spans="1:7" x14ac:dyDescent="0.25">
      <c r="A458" s="41" t="s">
        <v>111</v>
      </c>
      <c r="B458" s="29" t="s">
        <v>58</v>
      </c>
      <c r="C458" s="29" t="s">
        <v>39</v>
      </c>
      <c r="D458" s="42" t="s">
        <v>11</v>
      </c>
      <c r="E458" s="29" t="s">
        <v>95</v>
      </c>
      <c r="F458" s="29" t="s">
        <v>52</v>
      </c>
      <c r="G458" s="43">
        <v>3205800</v>
      </c>
    </row>
    <row r="459" spans="1:7" x14ac:dyDescent="0.25">
      <c r="A459" s="41" t="s">
        <v>110</v>
      </c>
      <c r="B459" s="29" t="s">
        <v>58</v>
      </c>
      <c r="C459" s="29" t="s">
        <v>39</v>
      </c>
      <c r="D459" s="42" t="s">
        <v>11</v>
      </c>
      <c r="E459" s="29" t="s">
        <v>95</v>
      </c>
      <c r="F459" s="29" t="s">
        <v>52</v>
      </c>
      <c r="G459" s="43">
        <v>3205800</v>
      </c>
    </row>
    <row r="460" spans="1:7" x14ac:dyDescent="0.25">
      <c r="A460" s="36" t="s">
        <v>51</v>
      </c>
      <c r="B460" s="37" t="s">
        <v>58</v>
      </c>
      <c r="C460" s="37" t="s">
        <v>39</v>
      </c>
      <c r="D460" s="38" t="s">
        <v>11</v>
      </c>
      <c r="E460" s="37" t="s">
        <v>96</v>
      </c>
      <c r="F460" s="37" t="s">
        <v>9</v>
      </c>
      <c r="G460" s="39">
        <f>G461</f>
        <v>1405000</v>
      </c>
    </row>
    <row r="461" spans="1:7" x14ac:dyDescent="0.25">
      <c r="A461" s="41" t="s">
        <v>111</v>
      </c>
      <c r="B461" s="29" t="s">
        <v>58</v>
      </c>
      <c r="C461" s="29" t="s">
        <v>39</v>
      </c>
      <c r="D461" s="42" t="s">
        <v>11</v>
      </c>
      <c r="E461" s="29" t="s">
        <v>96</v>
      </c>
      <c r="F461" s="29" t="s">
        <v>52</v>
      </c>
      <c r="G461" s="43">
        <f>G462</f>
        <v>1405000</v>
      </c>
    </row>
    <row r="462" spans="1:7" x14ac:dyDescent="0.25">
      <c r="A462" s="41" t="s">
        <v>110</v>
      </c>
      <c r="B462" s="29" t="s">
        <v>58</v>
      </c>
      <c r="C462" s="29" t="s">
        <v>39</v>
      </c>
      <c r="D462" s="42" t="s">
        <v>11</v>
      </c>
      <c r="E462" s="29" t="s">
        <v>96</v>
      </c>
      <c r="F462" s="29" t="s">
        <v>52</v>
      </c>
      <c r="G462" s="43">
        <v>1405000</v>
      </c>
    </row>
    <row r="463" spans="1:7" x14ac:dyDescent="0.25">
      <c r="A463" s="36" t="s">
        <v>63</v>
      </c>
      <c r="B463" s="37" t="s">
        <v>58</v>
      </c>
      <c r="C463" s="37" t="s">
        <v>64</v>
      </c>
      <c r="D463" s="38" t="s">
        <v>34</v>
      </c>
      <c r="E463" s="37" t="s">
        <v>72</v>
      </c>
      <c r="F463" s="37" t="s">
        <v>52</v>
      </c>
      <c r="G463" s="39">
        <v>35600</v>
      </c>
    </row>
    <row r="465" spans="1:7" x14ac:dyDescent="0.25">
      <c r="A465" s="11" t="s">
        <v>37</v>
      </c>
      <c r="B465" s="12"/>
      <c r="C465" s="12"/>
      <c r="D465" s="12"/>
      <c r="E465" s="70" t="s">
        <v>114</v>
      </c>
      <c r="F465" s="65"/>
    </row>
    <row r="467" spans="1:7" x14ac:dyDescent="0.25">
      <c r="A467" t="s">
        <v>117</v>
      </c>
    </row>
    <row r="468" spans="1:7" x14ac:dyDescent="0.25">
      <c r="A468" s="23">
        <v>89041396908</v>
      </c>
    </row>
    <row r="469" spans="1:7" x14ac:dyDescent="0.25">
      <c r="A469" s="23"/>
    </row>
    <row r="470" spans="1:7" x14ac:dyDescent="0.25">
      <c r="A470" s="51"/>
      <c r="B470" s="52"/>
      <c r="C470" s="52"/>
      <c r="D470" s="53"/>
      <c r="E470" s="52"/>
      <c r="F470" s="52"/>
      <c r="G470" s="54"/>
    </row>
    <row r="471" spans="1:7" x14ac:dyDescent="0.25">
      <c r="A471" s="55"/>
      <c r="B471" s="56"/>
      <c r="C471" s="56"/>
      <c r="D471" s="57"/>
      <c r="E471" s="56"/>
      <c r="F471" s="56"/>
      <c r="G471" s="58"/>
    </row>
    <row r="473" spans="1:7" x14ac:dyDescent="0.25">
      <c r="A473" s="11"/>
      <c r="B473" s="12"/>
      <c r="C473" s="12"/>
      <c r="D473" s="12"/>
      <c r="E473" s="70"/>
      <c r="F473" s="65"/>
    </row>
    <row r="474" spans="1:7" x14ac:dyDescent="0.25">
      <c r="D474" t="s">
        <v>47</v>
      </c>
    </row>
    <row r="475" spans="1:7" x14ac:dyDescent="0.25">
      <c r="D475" t="s">
        <v>48</v>
      </c>
    </row>
    <row r="476" spans="1:7" x14ac:dyDescent="0.25">
      <c r="D476" t="s">
        <v>49</v>
      </c>
    </row>
    <row r="478" spans="1:7" ht="15.75" x14ac:dyDescent="0.25">
      <c r="B478" s="16" t="s">
        <v>161</v>
      </c>
      <c r="C478" s="16"/>
      <c r="D478" s="16"/>
      <c r="E478" s="16"/>
      <c r="F478" s="16"/>
      <c r="G478" s="16"/>
    </row>
    <row r="479" spans="1:7" ht="15.75" x14ac:dyDescent="0.25">
      <c r="B479" s="16" t="s">
        <v>162</v>
      </c>
      <c r="C479" s="16"/>
      <c r="D479" s="16"/>
      <c r="E479" s="16"/>
      <c r="F479" s="16"/>
      <c r="G479" s="16"/>
    </row>
    <row r="480" spans="1:7" ht="15.75" x14ac:dyDescent="0.25">
      <c r="B480" s="16" t="s">
        <v>54</v>
      </c>
      <c r="C480" s="16"/>
      <c r="D480" s="16"/>
      <c r="E480" s="16"/>
      <c r="F480" s="16"/>
      <c r="G480" s="16"/>
    </row>
    <row r="481" spans="1:8" x14ac:dyDescent="0.25">
      <c r="B481" s="71" t="s">
        <v>163</v>
      </c>
      <c r="C481" s="65"/>
      <c r="D481" s="65"/>
      <c r="E481" s="65"/>
      <c r="F481" s="65"/>
      <c r="G481" s="65"/>
    </row>
    <row r="482" spans="1:8" x14ac:dyDescent="0.25">
      <c r="B482" s="64" t="s">
        <v>107</v>
      </c>
      <c r="C482" s="65"/>
      <c r="D482" s="65"/>
      <c r="E482" s="65"/>
      <c r="F482" s="65"/>
      <c r="G482" s="65"/>
    </row>
    <row r="484" spans="1:8" ht="15.75" x14ac:dyDescent="0.25">
      <c r="B484" s="16" t="s">
        <v>55</v>
      </c>
      <c r="F484" s="47"/>
      <c r="G484" s="47"/>
      <c r="H484" s="46"/>
    </row>
    <row r="485" spans="1:8" x14ac:dyDescent="0.25">
      <c r="F485" s="72" t="s">
        <v>168</v>
      </c>
      <c r="G485" s="65"/>
      <c r="H485" s="65"/>
    </row>
    <row r="487" spans="1:8" ht="15.75" x14ac:dyDescent="0.25">
      <c r="A487" s="50" t="s">
        <v>140</v>
      </c>
      <c r="B487" s="16"/>
    </row>
    <row r="488" spans="1:8" ht="15.75" x14ac:dyDescent="0.25">
      <c r="C488" s="69"/>
      <c r="D488" s="69"/>
      <c r="E488" s="69"/>
    </row>
    <row r="489" spans="1:8" x14ac:dyDescent="0.25">
      <c r="E489" s="65"/>
      <c r="F489" s="65"/>
    </row>
    <row r="490" spans="1:8" x14ac:dyDescent="0.25">
      <c r="A490" s="65" t="s">
        <v>167</v>
      </c>
      <c r="B490" s="65"/>
      <c r="C490" s="65"/>
      <c r="D490" s="65"/>
      <c r="E490" s="65"/>
      <c r="F490" s="65"/>
      <c r="G490" s="65"/>
      <c r="H490" s="65"/>
    </row>
    <row r="492" spans="1:8" x14ac:dyDescent="0.25">
      <c r="A492" t="s">
        <v>57</v>
      </c>
      <c r="B492" s="15"/>
      <c r="C492" s="15"/>
      <c r="D492" s="15"/>
      <c r="E492" s="15"/>
      <c r="F492" s="15"/>
    </row>
    <row r="493" spans="1:8" x14ac:dyDescent="0.25">
      <c r="A493" s="14" t="s">
        <v>42</v>
      </c>
      <c r="B493" s="14"/>
      <c r="C493" s="14"/>
      <c r="D493" s="14"/>
      <c r="E493" s="14"/>
      <c r="F493" s="14"/>
    </row>
    <row r="494" spans="1:8" x14ac:dyDescent="0.25">
      <c r="A494" s="18"/>
      <c r="B494" s="17"/>
      <c r="C494" s="17"/>
      <c r="D494" s="17"/>
      <c r="E494" s="17"/>
      <c r="F494" s="17"/>
      <c r="G494" s="19" t="s">
        <v>53</v>
      </c>
    </row>
    <row r="495" spans="1:8" x14ac:dyDescent="0.25">
      <c r="A495" s="27" t="s">
        <v>0</v>
      </c>
      <c r="B495" s="28" t="s">
        <v>1</v>
      </c>
      <c r="C495" s="29"/>
      <c r="D495" s="29"/>
      <c r="E495" s="30"/>
      <c r="F495" s="31"/>
      <c r="G495" s="32" t="s">
        <v>2</v>
      </c>
    </row>
    <row r="496" spans="1:8" x14ac:dyDescent="0.25">
      <c r="A496" s="33"/>
      <c r="B496" s="29" t="s">
        <v>3</v>
      </c>
      <c r="C496" s="29" t="s">
        <v>4</v>
      </c>
      <c r="D496" s="29" t="s">
        <v>5</v>
      </c>
      <c r="E496" s="29" t="s">
        <v>6</v>
      </c>
      <c r="F496" s="34" t="s">
        <v>7</v>
      </c>
      <c r="G496" s="35" t="s">
        <v>118</v>
      </c>
    </row>
    <row r="497" spans="1:7" x14ac:dyDescent="0.25">
      <c r="A497" s="36" t="s">
        <v>10</v>
      </c>
      <c r="B497" s="37" t="s">
        <v>58</v>
      </c>
      <c r="C497" s="37" t="s">
        <v>11</v>
      </c>
      <c r="D497" s="38" t="s">
        <v>8</v>
      </c>
      <c r="E497" s="37" t="s">
        <v>68</v>
      </c>
      <c r="F497" s="37" t="s">
        <v>9</v>
      </c>
      <c r="G497" s="39">
        <f>G498+G503+G522+G527+G536+525:525+G545+G548+G552+G559+G550+G534+G543</f>
        <v>17176600</v>
      </c>
    </row>
    <row r="498" spans="1:7" x14ac:dyDescent="0.25">
      <c r="A498" s="36" t="s">
        <v>12</v>
      </c>
      <c r="B498" s="37" t="s">
        <v>58</v>
      </c>
      <c r="C498" s="37" t="s">
        <v>11</v>
      </c>
      <c r="D498" s="38" t="s">
        <v>13</v>
      </c>
      <c r="E498" s="37" t="s">
        <v>68</v>
      </c>
      <c r="F498" s="37" t="s">
        <v>9</v>
      </c>
      <c r="G498" s="39">
        <f>SUM(G499)</f>
        <v>930300</v>
      </c>
    </row>
    <row r="499" spans="1:7" x14ac:dyDescent="0.25">
      <c r="A499" s="40" t="s">
        <v>14</v>
      </c>
      <c r="B499" s="37" t="s">
        <v>58</v>
      </c>
      <c r="C499" s="37" t="s">
        <v>11</v>
      </c>
      <c r="D499" s="38" t="s">
        <v>13</v>
      </c>
      <c r="E499" s="37" t="s">
        <v>70</v>
      </c>
      <c r="F499" s="37" t="s">
        <v>9</v>
      </c>
      <c r="G499" s="39">
        <f>SUM(G500)</f>
        <v>930300</v>
      </c>
    </row>
    <row r="500" spans="1:7" x14ac:dyDescent="0.25">
      <c r="A500" s="40" t="s">
        <v>15</v>
      </c>
      <c r="B500" s="37" t="s">
        <v>58</v>
      </c>
      <c r="C500" s="37" t="s">
        <v>11</v>
      </c>
      <c r="D500" s="38" t="s">
        <v>13</v>
      </c>
      <c r="E500" s="37" t="s">
        <v>70</v>
      </c>
      <c r="F500" s="37" t="s">
        <v>9</v>
      </c>
      <c r="G500" s="39">
        <f>G501+G502</f>
        <v>930300</v>
      </c>
    </row>
    <row r="501" spans="1:7" x14ac:dyDescent="0.25">
      <c r="A501" s="41" t="s">
        <v>69</v>
      </c>
      <c r="B501" s="29" t="s">
        <v>58</v>
      </c>
      <c r="C501" s="29" t="s">
        <v>11</v>
      </c>
      <c r="D501" s="42" t="s">
        <v>13</v>
      </c>
      <c r="E501" s="29" t="s">
        <v>70</v>
      </c>
      <c r="F501" s="29" t="s">
        <v>44</v>
      </c>
      <c r="G501" s="43">
        <v>714500</v>
      </c>
    </row>
    <row r="502" spans="1:7" ht="29.25" x14ac:dyDescent="0.25">
      <c r="A502" s="44" t="s">
        <v>71</v>
      </c>
      <c r="B502" s="29" t="s">
        <v>58</v>
      </c>
      <c r="C502" s="29" t="s">
        <v>11</v>
      </c>
      <c r="D502" s="42" t="s">
        <v>13</v>
      </c>
      <c r="E502" s="29" t="s">
        <v>70</v>
      </c>
      <c r="F502" s="29" t="s">
        <v>67</v>
      </c>
      <c r="G502" s="43">
        <v>215800</v>
      </c>
    </row>
    <row r="503" spans="1:7" x14ac:dyDescent="0.25">
      <c r="A503" s="36" t="s">
        <v>18</v>
      </c>
      <c r="B503" s="37" t="s">
        <v>58</v>
      </c>
      <c r="C503" s="37" t="s">
        <v>11</v>
      </c>
      <c r="D503" s="38" t="s">
        <v>19</v>
      </c>
      <c r="E503" s="37" t="s">
        <v>68</v>
      </c>
      <c r="F503" s="37" t="s">
        <v>9</v>
      </c>
      <c r="G503" s="39">
        <f>SUM(G504)</f>
        <v>8087000</v>
      </c>
    </row>
    <row r="504" spans="1:7" x14ac:dyDescent="0.25">
      <c r="A504" s="36" t="s">
        <v>14</v>
      </c>
      <c r="B504" s="37" t="s">
        <v>58</v>
      </c>
      <c r="C504" s="37" t="s">
        <v>11</v>
      </c>
      <c r="D504" s="38" t="s">
        <v>19</v>
      </c>
      <c r="E504" s="37" t="s">
        <v>72</v>
      </c>
      <c r="F504" s="37" t="s">
        <v>9</v>
      </c>
      <c r="G504" s="39">
        <f>SUM(G505)</f>
        <v>8087000</v>
      </c>
    </row>
    <row r="505" spans="1:7" x14ac:dyDescent="0.25">
      <c r="A505" s="40" t="s">
        <v>20</v>
      </c>
      <c r="B505" s="37" t="s">
        <v>58</v>
      </c>
      <c r="C505" s="37" t="s">
        <v>11</v>
      </c>
      <c r="D505" s="38" t="s">
        <v>19</v>
      </c>
      <c r="E505" s="37" t="s">
        <v>72</v>
      </c>
      <c r="F505" s="37" t="s">
        <v>9</v>
      </c>
      <c r="G505" s="39">
        <f>SUM(G506)</f>
        <v>8087000</v>
      </c>
    </row>
    <row r="506" spans="1:7" x14ac:dyDescent="0.25">
      <c r="A506" s="40" t="s">
        <v>16</v>
      </c>
      <c r="B506" s="29" t="s">
        <v>58</v>
      </c>
      <c r="C506" s="37" t="s">
        <v>11</v>
      </c>
      <c r="D506" s="38" t="s">
        <v>19</v>
      </c>
      <c r="E506" s="37" t="s">
        <v>72</v>
      </c>
      <c r="F506" s="37" t="s">
        <v>9</v>
      </c>
      <c r="G506" s="39">
        <f>G507+G508+G509+G519+G520+G521</f>
        <v>8087000</v>
      </c>
    </row>
    <row r="507" spans="1:7" x14ac:dyDescent="0.25">
      <c r="A507" s="41" t="s">
        <v>69</v>
      </c>
      <c r="B507" s="29" t="s">
        <v>58</v>
      </c>
      <c r="C507" s="29" t="s">
        <v>11</v>
      </c>
      <c r="D507" s="42" t="s">
        <v>19</v>
      </c>
      <c r="E507" s="29" t="s">
        <v>72</v>
      </c>
      <c r="F507" s="29" t="s">
        <v>44</v>
      </c>
      <c r="G507" s="43">
        <v>3989100</v>
      </c>
    </row>
    <row r="508" spans="1:7" ht="29.25" x14ac:dyDescent="0.25">
      <c r="A508" s="44" t="s">
        <v>71</v>
      </c>
      <c r="B508" s="29" t="s">
        <v>58</v>
      </c>
      <c r="C508" s="29" t="s">
        <v>11</v>
      </c>
      <c r="D508" s="42" t="s">
        <v>19</v>
      </c>
      <c r="E508" s="29" t="s">
        <v>72</v>
      </c>
      <c r="F508" s="29" t="s">
        <v>67</v>
      </c>
      <c r="G508" s="43">
        <v>1205600</v>
      </c>
    </row>
    <row r="509" spans="1:7" x14ac:dyDescent="0.25">
      <c r="A509" s="41" t="s">
        <v>73</v>
      </c>
      <c r="B509" s="29" t="s">
        <v>58</v>
      </c>
      <c r="C509" s="29" t="s">
        <v>11</v>
      </c>
      <c r="D509" s="42" t="s">
        <v>19</v>
      </c>
      <c r="E509" s="29" t="s">
        <v>72</v>
      </c>
      <c r="F509" s="29" t="s">
        <v>75</v>
      </c>
      <c r="G509" s="43">
        <v>2402700</v>
      </c>
    </row>
    <row r="510" spans="1:7" x14ac:dyDescent="0.25">
      <c r="A510" s="41" t="s">
        <v>74</v>
      </c>
      <c r="B510" s="29" t="s">
        <v>58</v>
      </c>
      <c r="C510" s="29" t="s">
        <v>11</v>
      </c>
      <c r="D510" s="42" t="s">
        <v>19</v>
      </c>
      <c r="E510" s="29" t="s">
        <v>72</v>
      </c>
      <c r="F510" s="29" t="s">
        <v>76</v>
      </c>
      <c r="G510" s="43">
        <v>0</v>
      </c>
    </row>
    <row r="511" spans="1:7" ht="29.25" x14ac:dyDescent="0.25">
      <c r="A511" s="44" t="s">
        <v>97</v>
      </c>
      <c r="B511" s="29" t="s">
        <v>58</v>
      </c>
      <c r="C511" s="29" t="s">
        <v>11</v>
      </c>
      <c r="D511" s="42" t="s">
        <v>19</v>
      </c>
      <c r="E511" s="29" t="s">
        <v>72</v>
      </c>
      <c r="F511" s="29" t="s">
        <v>77</v>
      </c>
      <c r="G511" s="43">
        <v>0</v>
      </c>
    </row>
    <row r="512" spans="1:7" x14ac:dyDescent="0.25">
      <c r="A512" s="41" t="s">
        <v>78</v>
      </c>
      <c r="B512" s="29" t="s">
        <v>58</v>
      </c>
      <c r="C512" s="29" t="s">
        <v>11</v>
      </c>
      <c r="D512" s="42" t="s">
        <v>19</v>
      </c>
      <c r="E512" s="29" t="s">
        <v>72</v>
      </c>
      <c r="F512" s="29" t="s">
        <v>46</v>
      </c>
      <c r="G512" s="43">
        <f>G513+G514+G515+G516+G518+G517</f>
        <v>2402700</v>
      </c>
    </row>
    <row r="513" spans="1:7" x14ac:dyDescent="0.25">
      <c r="A513" s="41" t="s">
        <v>106</v>
      </c>
      <c r="B513" s="29" t="s">
        <v>58</v>
      </c>
      <c r="C513" s="29" t="s">
        <v>11</v>
      </c>
      <c r="D513" s="42" t="s">
        <v>19</v>
      </c>
      <c r="E513" s="29" t="s">
        <v>72</v>
      </c>
      <c r="F513" s="29" t="s">
        <v>46</v>
      </c>
      <c r="G513" s="43">
        <v>32000</v>
      </c>
    </row>
    <row r="514" spans="1:7" x14ac:dyDescent="0.25">
      <c r="A514" s="41" t="s">
        <v>21</v>
      </c>
      <c r="B514" s="29" t="s">
        <v>58</v>
      </c>
      <c r="C514" s="29" t="s">
        <v>11</v>
      </c>
      <c r="D514" s="42" t="s">
        <v>19</v>
      </c>
      <c r="E514" s="29" t="s">
        <v>72</v>
      </c>
      <c r="F514" s="29" t="s">
        <v>46</v>
      </c>
      <c r="G514" s="43">
        <v>1300000</v>
      </c>
    </row>
    <row r="515" spans="1:7" x14ac:dyDescent="0.25">
      <c r="A515" s="41" t="s">
        <v>23</v>
      </c>
      <c r="B515" s="29" t="s">
        <v>58</v>
      </c>
      <c r="C515" s="29" t="s">
        <v>11</v>
      </c>
      <c r="D515" s="42" t="s">
        <v>19</v>
      </c>
      <c r="E515" s="29" t="s">
        <v>72</v>
      </c>
      <c r="F515" s="29" t="s">
        <v>46</v>
      </c>
      <c r="G515" s="43">
        <v>235100</v>
      </c>
    </row>
    <row r="516" spans="1:7" x14ac:dyDescent="0.25">
      <c r="A516" s="41" t="s">
        <v>24</v>
      </c>
      <c r="B516" s="29" t="s">
        <v>58</v>
      </c>
      <c r="C516" s="29" t="s">
        <v>11</v>
      </c>
      <c r="D516" s="42" t="s">
        <v>19</v>
      </c>
      <c r="E516" s="29" t="s">
        <v>72</v>
      </c>
      <c r="F516" s="29" t="s">
        <v>46</v>
      </c>
      <c r="G516" s="43">
        <v>350000</v>
      </c>
    </row>
    <row r="517" spans="1:7" x14ac:dyDescent="0.25">
      <c r="A517" s="41" t="s">
        <v>27</v>
      </c>
      <c r="B517" s="29" t="s">
        <v>58</v>
      </c>
      <c r="C517" s="29" t="s">
        <v>11</v>
      </c>
      <c r="D517" s="42" t="s">
        <v>19</v>
      </c>
      <c r="E517" s="29" t="s">
        <v>72</v>
      </c>
      <c r="F517" s="29" t="s">
        <v>46</v>
      </c>
      <c r="G517" s="43">
        <v>332800</v>
      </c>
    </row>
    <row r="518" spans="1:7" x14ac:dyDescent="0.25">
      <c r="A518" s="41" t="s">
        <v>28</v>
      </c>
      <c r="B518" s="29" t="s">
        <v>58</v>
      </c>
      <c r="C518" s="29" t="s">
        <v>11</v>
      </c>
      <c r="D518" s="42" t="s">
        <v>19</v>
      </c>
      <c r="E518" s="29" t="s">
        <v>72</v>
      </c>
      <c r="F518" s="29" t="s">
        <v>46</v>
      </c>
      <c r="G518" s="43">
        <v>152800</v>
      </c>
    </row>
    <row r="519" spans="1:7" x14ac:dyDescent="0.25">
      <c r="A519" s="41" t="s">
        <v>79</v>
      </c>
      <c r="B519" s="29" t="s">
        <v>58</v>
      </c>
      <c r="C519" s="29" t="s">
        <v>11</v>
      </c>
      <c r="D519" s="42" t="s">
        <v>19</v>
      </c>
      <c r="E519" s="29" t="s">
        <v>72</v>
      </c>
      <c r="F519" s="29" t="s">
        <v>82</v>
      </c>
      <c r="G519" s="43">
        <v>450000</v>
      </c>
    </row>
    <row r="520" spans="1:7" x14ac:dyDescent="0.25">
      <c r="A520" s="41" t="s">
        <v>80</v>
      </c>
      <c r="B520" s="29" t="s">
        <v>58</v>
      </c>
      <c r="C520" s="29" t="s">
        <v>11</v>
      </c>
      <c r="D520" s="42" t="s">
        <v>19</v>
      </c>
      <c r="E520" s="29" t="s">
        <v>72</v>
      </c>
      <c r="F520" s="29" t="s">
        <v>83</v>
      </c>
      <c r="G520" s="43">
        <v>35000</v>
      </c>
    </row>
    <row r="521" spans="1:7" x14ac:dyDescent="0.25">
      <c r="A521" s="41" t="s">
        <v>81</v>
      </c>
      <c r="B521" s="29" t="s">
        <v>58</v>
      </c>
      <c r="C521" s="29" t="s">
        <v>11</v>
      </c>
      <c r="D521" s="42" t="s">
        <v>19</v>
      </c>
      <c r="E521" s="29" t="s">
        <v>72</v>
      </c>
      <c r="F521" s="29" t="s">
        <v>84</v>
      </c>
      <c r="G521" s="43">
        <v>4600</v>
      </c>
    </row>
    <row r="522" spans="1:7" x14ac:dyDescent="0.25">
      <c r="A522" s="36" t="s">
        <v>31</v>
      </c>
      <c r="B522" s="37" t="s">
        <v>58</v>
      </c>
      <c r="C522" s="37" t="s">
        <v>11</v>
      </c>
      <c r="D522" s="38" t="s">
        <v>32</v>
      </c>
      <c r="E522" s="37" t="s">
        <v>86</v>
      </c>
      <c r="F522" s="37" t="s">
        <v>87</v>
      </c>
      <c r="G522" s="39">
        <f>SUM(G523)</f>
        <v>9000</v>
      </c>
    </row>
    <row r="523" spans="1:7" x14ac:dyDescent="0.25">
      <c r="A523" s="41" t="s">
        <v>85</v>
      </c>
      <c r="B523" s="29" t="s">
        <v>58</v>
      </c>
      <c r="C523" s="29" t="s">
        <v>11</v>
      </c>
      <c r="D523" s="42" t="s">
        <v>32</v>
      </c>
      <c r="E523" s="29" t="s">
        <v>86</v>
      </c>
      <c r="F523" s="29" t="s">
        <v>87</v>
      </c>
      <c r="G523" s="43">
        <f>SUM(G524)</f>
        <v>9000</v>
      </c>
    </row>
    <row r="524" spans="1:7" x14ac:dyDescent="0.25">
      <c r="A524" s="41" t="s">
        <v>25</v>
      </c>
      <c r="B524" s="29" t="s">
        <v>58</v>
      </c>
      <c r="C524" s="29" t="s">
        <v>11</v>
      </c>
      <c r="D524" s="42" t="s">
        <v>32</v>
      </c>
      <c r="E524" s="29" t="s">
        <v>86</v>
      </c>
      <c r="F524" s="29" t="s">
        <v>46</v>
      </c>
      <c r="G524" s="43">
        <v>9000</v>
      </c>
    </row>
    <row r="525" spans="1:7" x14ac:dyDescent="0.25">
      <c r="A525" s="36" t="s">
        <v>61</v>
      </c>
      <c r="B525" s="37" t="s">
        <v>58</v>
      </c>
      <c r="C525" s="37" t="s">
        <v>11</v>
      </c>
      <c r="D525" s="38" t="s">
        <v>62</v>
      </c>
      <c r="E525" s="37" t="s">
        <v>88</v>
      </c>
      <c r="F525" s="37" t="s">
        <v>9</v>
      </c>
      <c r="G525" s="39">
        <f>SUM(G526)</f>
        <v>700</v>
      </c>
    </row>
    <row r="526" spans="1:7" x14ac:dyDescent="0.25">
      <c r="A526" s="41" t="s">
        <v>78</v>
      </c>
      <c r="B526" s="29" t="s">
        <v>58</v>
      </c>
      <c r="C526" s="29" t="s">
        <v>11</v>
      </c>
      <c r="D526" s="42" t="s">
        <v>62</v>
      </c>
      <c r="E526" s="29" t="s">
        <v>88</v>
      </c>
      <c r="F526" s="29" t="s">
        <v>46</v>
      </c>
      <c r="G526" s="43">
        <v>700</v>
      </c>
    </row>
    <row r="527" spans="1:7" x14ac:dyDescent="0.25">
      <c r="A527" s="36" t="s">
        <v>33</v>
      </c>
      <c r="B527" s="37" t="s">
        <v>58</v>
      </c>
      <c r="C527" s="37" t="s">
        <v>13</v>
      </c>
      <c r="D527" s="38" t="s">
        <v>8</v>
      </c>
      <c r="E527" s="37" t="s">
        <v>68</v>
      </c>
      <c r="F527" s="37" t="s">
        <v>9</v>
      </c>
      <c r="G527" s="39">
        <f>SUM(G528)</f>
        <v>115100</v>
      </c>
    </row>
    <row r="528" spans="1:7" ht="30" x14ac:dyDescent="0.25">
      <c r="A528" s="45" t="s">
        <v>89</v>
      </c>
      <c r="B528" s="37" t="s">
        <v>58</v>
      </c>
      <c r="C528" s="37" t="s">
        <v>13</v>
      </c>
      <c r="D528" s="38" t="s">
        <v>34</v>
      </c>
      <c r="E528" s="37" t="s">
        <v>90</v>
      </c>
      <c r="F528" s="37" t="s">
        <v>9</v>
      </c>
      <c r="G528" s="39">
        <f>G529+G530+G531</f>
        <v>115100</v>
      </c>
    </row>
    <row r="529" spans="1:7" x14ac:dyDescent="0.25">
      <c r="A529" s="41" t="s">
        <v>69</v>
      </c>
      <c r="B529" s="29" t="s">
        <v>58</v>
      </c>
      <c r="C529" s="29" t="s">
        <v>13</v>
      </c>
      <c r="D529" s="42" t="s">
        <v>34</v>
      </c>
      <c r="E529" s="29" t="s">
        <v>90</v>
      </c>
      <c r="F529" s="29" t="s">
        <v>44</v>
      </c>
      <c r="G529" s="43">
        <v>81600</v>
      </c>
    </row>
    <row r="530" spans="1:7" ht="29.25" x14ac:dyDescent="0.25">
      <c r="A530" s="44" t="s">
        <v>71</v>
      </c>
      <c r="B530" s="29" t="s">
        <v>58</v>
      </c>
      <c r="C530" s="29" t="s">
        <v>13</v>
      </c>
      <c r="D530" s="42" t="s">
        <v>34</v>
      </c>
      <c r="E530" s="29" t="s">
        <v>90</v>
      </c>
      <c r="F530" s="29" t="s">
        <v>67</v>
      </c>
      <c r="G530" s="43">
        <v>24600</v>
      </c>
    </row>
    <row r="531" spans="1:7" x14ac:dyDescent="0.25">
      <c r="A531" s="41" t="s">
        <v>73</v>
      </c>
      <c r="B531" s="29" t="s">
        <v>58</v>
      </c>
      <c r="C531" s="29" t="s">
        <v>13</v>
      </c>
      <c r="D531" s="42" t="s">
        <v>34</v>
      </c>
      <c r="E531" s="29" t="s">
        <v>90</v>
      </c>
      <c r="F531" s="29" t="s">
        <v>46</v>
      </c>
      <c r="G531" s="43">
        <f>G532+G533</f>
        <v>8900</v>
      </c>
    </row>
    <row r="532" spans="1:7" x14ac:dyDescent="0.25">
      <c r="A532" s="41" t="s">
        <v>74</v>
      </c>
      <c r="B532" s="29" t="s">
        <v>58</v>
      </c>
      <c r="C532" s="29" t="s">
        <v>13</v>
      </c>
      <c r="D532" s="42" t="s">
        <v>34</v>
      </c>
      <c r="E532" s="29" t="s">
        <v>90</v>
      </c>
      <c r="F532" s="29" t="s">
        <v>46</v>
      </c>
      <c r="G532" s="43">
        <v>1600</v>
      </c>
    </row>
    <row r="533" spans="1:7" x14ac:dyDescent="0.25">
      <c r="A533" s="41" t="s">
        <v>78</v>
      </c>
      <c r="B533" s="29" t="s">
        <v>58</v>
      </c>
      <c r="C533" s="29" t="s">
        <v>13</v>
      </c>
      <c r="D533" s="42" t="s">
        <v>34</v>
      </c>
      <c r="E533" s="29" t="s">
        <v>90</v>
      </c>
      <c r="F533" s="29" t="s">
        <v>46</v>
      </c>
      <c r="G533" s="43">
        <v>7300</v>
      </c>
    </row>
    <row r="534" spans="1:7" x14ac:dyDescent="0.25">
      <c r="A534" s="36" t="s">
        <v>159</v>
      </c>
      <c r="B534" s="37" t="s">
        <v>58</v>
      </c>
      <c r="C534" s="37" t="s">
        <v>34</v>
      </c>
      <c r="D534" s="38" t="s">
        <v>43</v>
      </c>
      <c r="E534" s="37" t="s">
        <v>116</v>
      </c>
      <c r="F534" s="37" t="s">
        <v>9</v>
      </c>
      <c r="G534" s="39">
        <f>G535</f>
        <v>342800</v>
      </c>
    </row>
    <row r="535" spans="1:7" x14ac:dyDescent="0.25">
      <c r="A535" s="41" t="s">
        <v>78</v>
      </c>
      <c r="B535" s="29" t="s">
        <v>58</v>
      </c>
      <c r="C535" s="29" t="s">
        <v>34</v>
      </c>
      <c r="D535" s="42" t="s">
        <v>43</v>
      </c>
      <c r="E535" s="29" t="s">
        <v>116</v>
      </c>
      <c r="F535" s="29" t="s">
        <v>46</v>
      </c>
      <c r="G535" s="43">
        <v>342800</v>
      </c>
    </row>
    <row r="536" spans="1:7" x14ac:dyDescent="0.25">
      <c r="A536" s="36" t="s">
        <v>36</v>
      </c>
      <c r="B536" s="37" t="s">
        <v>58</v>
      </c>
      <c r="C536" s="37" t="s">
        <v>19</v>
      </c>
      <c r="D536" s="38" t="s">
        <v>8</v>
      </c>
      <c r="E536" s="37" t="s">
        <v>136</v>
      </c>
      <c r="F536" s="37" t="s">
        <v>9</v>
      </c>
      <c r="G536" s="39">
        <f>G537+G541</f>
        <v>2284600</v>
      </c>
    </row>
    <row r="537" spans="1:7" x14ac:dyDescent="0.25">
      <c r="A537" s="40" t="s">
        <v>91</v>
      </c>
      <c r="B537" s="37" t="s">
        <v>58</v>
      </c>
      <c r="C537" s="37" t="s">
        <v>19</v>
      </c>
      <c r="D537" s="38" t="s">
        <v>11</v>
      </c>
      <c r="E537" s="37" t="s">
        <v>92</v>
      </c>
      <c r="F537" s="37" t="s">
        <v>9</v>
      </c>
      <c r="G537" s="39">
        <f>G538+G539+G540</f>
        <v>34600</v>
      </c>
    </row>
    <row r="538" spans="1:7" x14ac:dyDescent="0.25">
      <c r="A538" s="41" t="s">
        <v>69</v>
      </c>
      <c r="B538" s="29" t="s">
        <v>58</v>
      </c>
      <c r="C538" s="29" t="s">
        <v>19</v>
      </c>
      <c r="D538" s="42" t="s">
        <v>11</v>
      </c>
      <c r="E538" s="29" t="s">
        <v>92</v>
      </c>
      <c r="F538" s="29" t="s">
        <v>44</v>
      </c>
      <c r="G538" s="43">
        <v>24600</v>
      </c>
    </row>
    <row r="539" spans="1:7" ht="29.25" x14ac:dyDescent="0.25">
      <c r="A539" s="44" t="s">
        <v>71</v>
      </c>
      <c r="B539" s="29" t="s">
        <v>58</v>
      </c>
      <c r="C539" s="29" t="s">
        <v>19</v>
      </c>
      <c r="D539" s="42" t="s">
        <v>11</v>
      </c>
      <c r="E539" s="29" t="s">
        <v>92</v>
      </c>
      <c r="F539" s="29" t="s">
        <v>67</v>
      </c>
      <c r="G539" s="43">
        <v>7400</v>
      </c>
    </row>
    <row r="540" spans="1:7" x14ac:dyDescent="0.25">
      <c r="A540" s="41" t="s">
        <v>78</v>
      </c>
      <c r="B540" s="29" t="s">
        <v>58</v>
      </c>
      <c r="C540" s="29" t="s">
        <v>19</v>
      </c>
      <c r="D540" s="42" t="s">
        <v>11</v>
      </c>
      <c r="E540" s="29" t="s">
        <v>92</v>
      </c>
      <c r="F540" s="29" t="s">
        <v>46</v>
      </c>
      <c r="G540" s="43">
        <v>2600</v>
      </c>
    </row>
    <row r="541" spans="1:7" x14ac:dyDescent="0.25">
      <c r="A541" s="36" t="s">
        <v>60</v>
      </c>
      <c r="B541" s="37" t="s">
        <v>58</v>
      </c>
      <c r="C541" s="37" t="s">
        <v>19</v>
      </c>
      <c r="D541" s="38" t="s">
        <v>43</v>
      </c>
      <c r="E541" s="37" t="s">
        <v>93</v>
      </c>
      <c r="F541" s="37" t="s">
        <v>9</v>
      </c>
      <c r="G541" s="39">
        <f t="shared" ref="G541" si="10">SUM(G542)</f>
        <v>2250000</v>
      </c>
    </row>
    <row r="542" spans="1:7" x14ac:dyDescent="0.25">
      <c r="A542" s="41" t="s">
        <v>78</v>
      </c>
      <c r="B542" s="29" t="s">
        <v>58</v>
      </c>
      <c r="C542" s="29" t="s">
        <v>19</v>
      </c>
      <c r="D542" s="42" t="s">
        <v>43</v>
      </c>
      <c r="E542" s="29" t="s">
        <v>93</v>
      </c>
      <c r="F542" s="29" t="s">
        <v>46</v>
      </c>
      <c r="G542" s="43">
        <v>2250000</v>
      </c>
    </row>
    <row r="543" spans="1:7" x14ac:dyDescent="0.25">
      <c r="A543" s="36" t="s">
        <v>164</v>
      </c>
      <c r="B543" s="37" t="s">
        <v>58</v>
      </c>
      <c r="C543" s="37" t="s">
        <v>19</v>
      </c>
      <c r="D543" s="38" t="s">
        <v>165</v>
      </c>
      <c r="E543" s="37" t="s">
        <v>72</v>
      </c>
      <c r="F543" s="37" t="s">
        <v>9</v>
      </c>
      <c r="G543" s="39">
        <f>G544</f>
        <v>245700</v>
      </c>
    </row>
    <row r="544" spans="1:7" x14ac:dyDescent="0.25">
      <c r="A544" s="41" t="s">
        <v>78</v>
      </c>
      <c r="B544" s="29" t="s">
        <v>58</v>
      </c>
      <c r="C544" s="29" t="s">
        <v>19</v>
      </c>
      <c r="D544" s="42" t="s">
        <v>165</v>
      </c>
      <c r="E544" s="29" t="s">
        <v>166</v>
      </c>
      <c r="F544" s="29" t="s">
        <v>46</v>
      </c>
      <c r="G544" s="43">
        <v>245700</v>
      </c>
    </row>
    <row r="545" spans="1:7" x14ac:dyDescent="0.25">
      <c r="A545" s="36" t="s">
        <v>59</v>
      </c>
      <c r="B545" s="37" t="s">
        <v>58</v>
      </c>
      <c r="C545" s="37" t="s">
        <v>56</v>
      </c>
      <c r="D545" s="38" t="s">
        <v>13</v>
      </c>
      <c r="E545" s="37" t="s">
        <v>94</v>
      </c>
      <c r="F545" s="37" t="s">
        <v>9</v>
      </c>
      <c r="G545" s="39">
        <v>408000</v>
      </c>
    </row>
    <row r="546" spans="1:7" ht="29.25" x14ac:dyDescent="0.25">
      <c r="A546" s="44" t="s">
        <v>97</v>
      </c>
      <c r="B546" s="29" t="s">
        <v>58</v>
      </c>
      <c r="C546" s="29" t="s">
        <v>56</v>
      </c>
      <c r="D546" s="42" t="s">
        <v>13</v>
      </c>
      <c r="E546" s="29" t="s">
        <v>94</v>
      </c>
      <c r="F546" s="29" t="s">
        <v>46</v>
      </c>
      <c r="G546" s="43">
        <f>G547</f>
        <v>408000</v>
      </c>
    </row>
    <row r="547" spans="1:7" x14ac:dyDescent="0.25">
      <c r="A547" s="41" t="s">
        <v>78</v>
      </c>
      <c r="B547" s="29" t="s">
        <v>58</v>
      </c>
      <c r="C547" s="29" t="s">
        <v>56</v>
      </c>
      <c r="D547" s="42" t="s">
        <v>13</v>
      </c>
      <c r="E547" s="29" t="s">
        <v>94</v>
      </c>
      <c r="F547" s="29" t="s">
        <v>46</v>
      </c>
      <c r="G547" s="43">
        <v>408000</v>
      </c>
    </row>
    <row r="548" spans="1:7" x14ac:dyDescent="0.25">
      <c r="A548" s="36" t="s">
        <v>98</v>
      </c>
      <c r="B548" s="37" t="s">
        <v>58</v>
      </c>
      <c r="C548" s="37" t="s">
        <v>56</v>
      </c>
      <c r="D548" s="38" t="s">
        <v>34</v>
      </c>
      <c r="E548" s="37" t="s">
        <v>94</v>
      </c>
      <c r="F548" s="37" t="s">
        <v>9</v>
      </c>
      <c r="G548" s="39">
        <f t="shared" ref="G548" si="11">SUM(G549)</f>
        <v>90000</v>
      </c>
    </row>
    <row r="549" spans="1:7" x14ac:dyDescent="0.25">
      <c r="A549" s="41" t="s">
        <v>78</v>
      </c>
      <c r="B549" s="29" t="s">
        <v>58</v>
      </c>
      <c r="C549" s="29" t="s">
        <v>56</v>
      </c>
      <c r="D549" s="42" t="s">
        <v>34</v>
      </c>
      <c r="E549" s="29" t="s">
        <v>94</v>
      </c>
      <c r="F549" s="29" t="s">
        <v>46</v>
      </c>
      <c r="G549" s="43">
        <v>90000</v>
      </c>
    </row>
    <row r="550" spans="1:7" x14ac:dyDescent="0.25">
      <c r="A550" s="36" t="s">
        <v>119</v>
      </c>
      <c r="B550" s="37" t="s">
        <v>58</v>
      </c>
      <c r="C550" s="37" t="s">
        <v>120</v>
      </c>
      <c r="D550" s="38" t="s">
        <v>8</v>
      </c>
      <c r="E550" s="37" t="s">
        <v>116</v>
      </c>
      <c r="F550" s="37" t="s">
        <v>9</v>
      </c>
      <c r="G550" s="39">
        <f>G551</f>
        <v>17000</v>
      </c>
    </row>
    <row r="551" spans="1:7" x14ac:dyDescent="0.25">
      <c r="A551" s="41" t="s">
        <v>121</v>
      </c>
      <c r="B551" s="29" t="s">
        <v>58</v>
      </c>
      <c r="C551" s="29" t="s">
        <v>120</v>
      </c>
      <c r="D551" s="42" t="s">
        <v>56</v>
      </c>
      <c r="E551" s="29" t="s">
        <v>116</v>
      </c>
      <c r="F551" s="29" t="s">
        <v>46</v>
      </c>
      <c r="G551" s="43">
        <v>17000</v>
      </c>
    </row>
    <row r="552" spans="1:7" x14ac:dyDescent="0.25">
      <c r="A552" s="36" t="s">
        <v>38</v>
      </c>
      <c r="B552" s="37" t="s">
        <v>58</v>
      </c>
      <c r="C552" s="37" t="s">
        <v>39</v>
      </c>
      <c r="D552" s="38" t="s">
        <v>8</v>
      </c>
      <c r="E552" s="37" t="s">
        <v>68</v>
      </c>
      <c r="F552" s="37" t="s">
        <v>9</v>
      </c>
      <c r="G552" s="39">
        <f>G553+G556</f>
        <v>4610800</v>
      </c>
    </row>
    <row r="553" spans="1:7" x14ac:dyDescent="0.25">
      <c r="A553" s="36" t="s">
        <v>109</v>
      </c>
      <c r="B553" s="37" t="s">
        <v>58</v>
      </c>
      <c r="C553" s="37" t="s">
        <v>39</v>
      </c>
      <c r="D553" s="38" t="s">
        <v>11</v>
      </c>
      <c r="E553" s="37" t="s">
        <v>95</v>
      </c>
      <c r="F553" s="37" t="s">
        <v>52</v>
      </c>
      <c r="G553" s="39">
        <v>3205800</v>
      </c>
    </row>
    <row r="554" spans="1:7" x14ac:dyDescent="0.25">
      <c r="A554" s="41" t="s">
        <v>111</v>
      </c>
      <c r="B554" s="29" t="s">
        <v>58</v>
      </c>
      <c r="C554" s="29" t="s">
        <v>39</v>
      </c>
      <c r="D554" s="42" t="s">
        <v>11</v>
      </c>
      <c r="E554" s="29" t="s">
        <v>95</v>
      </c>
      <c r="F554" s="29" t="s">
        <v>52</v>
      </c>
      <c r="G554" s="43">
        <v>3205800</v>
      </c>
    </row>
    <row r="555" spans="1:7" x14ac:dyDescent="0.25">
      <c r="A555" s="41" t="s">
        <v>110</v>
      </c>
      <c r="B555" s="29" t="s">
        <v>58</v>
      </c>
      <c r="C555" s="29" t="s">
        <v>39</v>
      </c>
      <c r="D555" s="42" t="s">
        <v>11</v>
      </c>
      <c r="E555" s="29" t="s">
        <v>95</v>
      </c>
      <c r="F555" s="29" t="s">
        <v>52</v>
      </c>
      <c r="G555" s="43">
        <v>3205800</v>
      </c>
    </row>
    <row r="556" spans="1:7" x14ac:dyDescent="0.25">
      <c r="A556" s="36" t="s">
        <v>51</v>
      </c>
      <c r="B556" s="37" t="s">
        <v>58</v>
      </c>
      <c r="C556" s="37" t="s">
        <v>39</v>
      </c>
      <c r="D556" s="38" t="s">
        <v>11</v>
      </c>
      <c r="E556" s="37" t="s">
        <v>96</v>
      </c>
      <c r="F556" s="37" t="s">
        <v>9</v>
      </c>
      <c r="G556" s="39">
        <f>G557</f>
        <v>1405000</v>
      </c>
    </row>
    <row r="557" spans="1:7" x14ac:dyDescent="0.25">
      <c r="A557" s="41" t="s">
        <v>111</v>
      </c>
      <c r="B557" s="29" t="s">
        <v>58</v>
      </c>
      <c r="C557" s="29" t="s">
        <v>39</v>
      </c>
      <c r="D557" s="42" t="s">
        <v>11</v>
      </c>
      <c r="E557" s="29" t="s">
        <v>96</v>
      </c>
      <c r="F557" s="29" t="s">
        <v>52</v>
      </c>
      <c r="G557" s="43">
        <f>G558</f>
        <v>1405000</v>
      </c>
    </row>
    <row r="558" spans="1:7" x14ac:dyDescent="0.25">
      <c r="A558" s="41" t="s">
        <v>110</v>
      </c>
      <c r="B558" s="29" t="s">
        <v>58</v>
      </c>
      <c r="C558" s="29" t="s">
        <v>39</v>
      </c>
      <c r="D558" s="42" t="s">
        <v>11</v>
      </c>
      <c r="E558" s="29" t="s">
        <v>96</v>
      </c>
      <c r="F558" s="29" t="s">
        <v>52</v>
      </c>
      <c r="G558" s="43">
        <v>1405000</v>
      </c>
    </row>
    <row r="559" spans="1:7" x14ac:dyDescent="0.25">
      <c r="A559" s="36" t="s">
        <v>63</v>
      </c>
      <c r="B559" s="37" t="s">
        <v>58</v>
      </c>
      <c r="C559" s="37" t="s">
        <v>64</v>
      </c>
      <c r="D559" s="38" t="s">
        <v>34</v>
      </c>
      <c r="E559" s="37" t="s">
        <v>72</v>
      </c>
      <c r="F559" s="37" t="s">
        <v>52</v>
      </c>
      <c r="G559" s="39">
        <v>35600</v>
      </c>
    </row>
    <row r="561" spans="1:7" x14ac:dyDescent="0.25">
      <c r="A561" s="11" t="s">
        <v>37</v>
      </c>
      <c r="B561" s="12"/>
      <c r="C561" s="12"/>
      <c r="D561" s="12"/>
      <c r="E561" s="70" t="s">
        <v>114</v>
      </c>
      <c r="F561" s="65"/>
    </row>
    <row r="563" spans="1:7" x14ac:dyDescent="0.25">
      <c r="A563" t="s">
        <v>117</v>
      </c>
    </row>
    <row r="564" spans="1:7" x14ac:dyDescent="0.25">
      <c r="A564" s="23">
        <v>89041396908</v>
      </c>
    </row>
    <row r="565" spans="1:7" x14ac:dyDescent="0.25">
      <c r="A565" s="55"/>
      <c r="B565" s="56"/>
      <c r="C565" s="56"/>
      <c r="D565" s="57"/>
      <c r="E565" s="56"/>
      <c r="F565" s="56"/>
      <c r="G565" s="58"/>
    </row>
    <row r="566" spans="1:7" x14ac:dyDescent="0.25">
      <c r="A566" s="55"/>
      <c r="B566" s="56"/>
      <c r="C566" s="56"/>
      <c r="D566" s="57"/>
      <c r="E566" s="56"/>
      <c r="F566" s="56"/>
      <c r="G566" s="58"/>
    </row>
    <row r="567" spans="1:7" x14ac:dyDescent="0.25">
      <c r="A567" s="51"/>
      <c r="B567" s="52"/>
      <c r="C567" s="52"/>
      <c r="D567" s="53"/>
      <c r="E567" s="52"/>
      <c r="F567" s="52"/>
      <c r="G567" s="54"/>
    </row>
    <row r="568" spans="1:7" x14ac:dyDescent="0.25">
      <c r="D568" t="s">
        <v>47</v>
      </c>
    </row>
    <row r="569" spans="1:7" x14ac:dyDescent="0.25">
      <c r="D569" t="s">
        <v>48</v>
      </c>
    </row>
    <row r="570" spans="1:7" x14ac:dyDescent="0.25">
      <c r="D570" t="s">
        <v>49</v>
      </c>
    </row>
    <row r="572" spans="1:7" ht="15.75" x14ac:dyDescent="0.25">
      <c r="B572" s="16" t="s">
        <v>171</v>
      </c>
      <c r="C572" s="16"/>
      <c r="D572" s="16"/>
      <c r="E572" s="16"/>
      <c r="F572" s="16"/>
      <c r="G572" s="16"/>
    </row>
    <row r="573" spans="1:7" ht="15.75" x14ac:dyDescent="0.25">
      <c r="B573" s="16" t="s">
        <v>172</v>
      </c>
      <c r="C573" s="16"/>
      <c r="D573" s="16"/>
      <c r="E573" s="16"/>
      <c r="F573" s="16"/>
      <c r="G573" s="16"/>
    </row>
    <row r="574" spans="1:7" ht="15.75" x14ac:dyDescent="0.25">
      <c r="B574" s="16" t="s">
        <v>54</v>
      </c>
      <c r="C574" s="16"/>
      <c r="D574" s="16"/>
      <c r="E574" s="16"/>
      <c r="F574" s="16"/>
      <c r="G574" s="16"/>
    </row>
    <row r="575" spans="1:7" x14ac:dyDescent="0.25">
      <c r="B575" s="71" t="s">
        <v>173</v>
      </c>
      <c r="C575" s="65"/>
      <c r="D575" s="65"/>
      <c r="E575" s="65"/>
      <c r="F575" s="65"/>
      <c r="G575" s="65"/>
    </row>
    <row r="576" spans="1:7" x14ac:dyDescent="0.25">
      <c r="B576" s="64" t="s">
        <v>174</v>
      </c>
      <c r="C576" s="65"/>
      <c r="D576" s="65"/>
      <c r="E576" s="65"/>
      <c r="F576" s="65"/>
      <c r="G576" s="65"/>
    </row>
    <row r="578" spans="1:8" ht="15.75" x14ac:dyDescent="0.25">
      <c r="B578" s="16" t="s">
        <v>55</v>
      </c>
      <c r="F578" s="47"/>
      <c r="G578" s="47"/>
      <c r="H578" s="46"/>
    </row>
    <row r="579" spans="1:8" x14ac:dyDescent="0.25">
      <c r="F579" s="72" t="s">
        <v>169</v>
      </c>
      <c r="G579" s="65"/>
      <c r="H579" s="65"/>
    </row>
    <row r="581" spans="1:8" ht="15.75" x14ac:dyDescent="0.25">
      <c r="A581" s="50" t="s">
        <v>140</v>
      </c>
      <c r="B581" s="16"/>
    </row>
    <row r="582" spans="1:8" ht="15.75" x14ac:dyDescent="0.25">
      <c r="C582" s="69"/>
      <c r="D582" s="69"/>
      <c r="E582" s="69"/>
    </row>
    <row r="583" spans="1:8" x14ac:dyDescent="0.25">
      <c r="E583" s="65"/>
      <c r="F583" s="65"/>
    </row>
    <row r="584" spans="1:8" x14ac:dyDescent="0.25">
      <c r="A584" s="65" t="s">
        <v>170</v>
      </c>
      <c r="B584" s="65"/>
      <c r="C584" s="65"/>
      <c r="D584" s="65"/>
      <c r="E584" s="65"/>
      <c r="F584" s="65"/>
      <c r="G584" s="65"/>
      <c r="H584" s="65"/>
    </row>
    <row r="586" spans="1:8" x14ac:dyDescent="0.25">
      <c r="A586" t="s">
        <v>57</v>
      </c>
      <c r="B586" s="15"/>
      <c r="C586" s="15"/>
      <c r="D586" s="15"/>
      <c r="E586" s="15"/>
      <c r="F586" s="15"/>
    </row>
    <row r="587" spans="1:8" x14ac:dyDescent="0.25">
      <c r="A587" s="14" t="s">
        <v>42</v>
      </c>
      <c r="B587" s="14"/>
      <c r="C587" s="14"/>
      <c r="D587" s="14"/>
      <c r="E587" s="14"/>
      <c r="F587" s="14"/>
    </row>
    <row r="588" spans="1:8" x14ac:dyDescent="0.25">
      <c r="A588" s="18"/>
      <c r="B588" s="17"/>
      <c r="C588" s="17"/>
      <c r="D588" s="17"/>
      <c r="E588" s="17"/>
      <c r="F588" s="17"/>
      <c r="G588" s="19" t="s">
        <v>53</v>
      </c>
    </row>
    <row r="589" spans="1:8" x14ac:dyDescent="0.25">
      <c r="A589" s="27" t="s">
        <v>0</v>
      </c>
      <c r="B589" s="28" t="s">
        <v>1</v>
      </c>
      <c r="C589" s="29"/>
      <c r="D589" s="29"/>
      <c r="E589" s="30"/>
      <c r="F589" s="31"/>
      <c r="G589" s="32" t="s">
        <v>2</v>
      </c>
    </row>
    <row r="590" spans="1:8" x14ac:dyDescent="0.25">
      <c r="A590" s="33"/>
      <c r="B590" s="29" t="s">
        <v>3</v>
      </c>
      <c r="C590" s="29" t="s">
        <v>4</v>
      </c>
      <c r="D590" s="29" t="s">
        <v>5</v>
      </c>
      <c r="E590" s="29" t="s">
        <v>6</v>
      </c>
      <c r="F590" s="34" t="s">
        <v>7</v>
      </c>
      <c r="G590" s="35" t="s">
        <v>118</v>
      </c>
    </row>
    <row r="591" spans="1:8" x14ac:dyDescent="0.25">
      <c r="A591" s="36" t="s">
        <v>10</v>
      </c>
      <c r="B591" s="37" t="s">
        <v>58</v>
      </c>
      <c r="C591" s="37" t="s">
        <v>11</v>
      </c>
      <c r="D591" s="38" t="s">
        <v>8</v>
      </c>
      <c r="E591" s="37" t="s">
        <v>68</v>
      </c>
      <c r="F591" s="37" t="s">
        <v>9</v>
      </c>
      <c r="G591" s="39">
        <f>G592+G597+G616+G621+G630+619:619+G639+G642+G646+G653+G644+G628+G637</f>
        <v>17876000</v>
      </c>
    </row>
    <row r="592" spans="1:8" x14ac:dyDescent="0.25">
      <c r="A592" s="36" t="s">
        <v>12</v>
      </c>
      <c r="B592" s="37" t="s">
        <v>58</v>
      </c>
      <c r="C592" s="37" t="s">
        <v>11</v>
      </c>
      <c r="D592" s="38" t="s">
        <v>13</v>
      </c>
      <c r="E592" s="37" t="s">
        <v>68</v>
      </c>
      <c r="F592" s="37" t="s">
        <v>9</v>
      </c>
      <c r="G592" s="39">
        <f>SUM(G593)</f>
        <v>930300</v>
      </c>
    </row>
    <row r="593" spans="1:7" x14ac:dyDescent="0.25">
      <c r="A593" s="40" t="s">
        <v>14</v>
      </c>
      <c r="B593" s="37" t="s">
        <v>58</v>
      </c>
      <c r="C593" s="37" t="s">
        <v>11</v>
      </c>
      <c r="D593" s="38" t="s">
        <v>13</v>
      </c>
      <c r="E593" s="37" t="s">
        <v>70</v>
      </c>
      <c r="F593" s="37" t="s">
        <v>9</v>
      </c>
      <c r="G593" s="39">
        <f>SUM(G594)</f>
        <v>930300</v>
      </c>
    </row>
    <row r="594" spans="1:7" x14ac:dyDescent="0.25">
      <c r="A594" s="40" t="s">
        <v>15</v>
      </c>
      <c r="B594" s="37" t="s">
        <v>58</v>
      </c>
      <c r="C594" s="37" t="s">
        <v>11</v>
      </c>
      <c r="D594" s="38" t="s">
        <v>13</v>
      </c>
      <c r="E594" s="37" t="s">
        <v>70</v>
      </c>
      <c r="F594" s="37" t="s">
        <v>9</v>
      </c>
      <c r="G594" s="39">
        <f>G595+G596</f>
        <v>930300</v>
      </c>
    </row>
    <row r="595" spans="1:7" x14ac:dyDescent="0.25">
      <c r="A595" s="41" t="s">
        <v>69</v>
      </c>
      <c r="B595" s="29" t="s">
        <v>58</v>
      </c>
      <c r="C595" s="29" t="s">
        <v>11</v>
      </c>
      <c r="D595" s="42" t="s">
        <v>13</v>
      </c>
      <c r="E595" s="29" t="s">
        <v>70</v>
      </c>
      <c r="F595" s="29" t="s">
        <v>44</v>
      </c>
      <c r="G595" s="43">
        <v>714500</v>
      </c>
    </row>
    <row r="596" spans="1:7" ht="29.25" x14ac:dyDescent="0.25">
      <c r="A596" s="44" t="s">
        <v>71</v>
      </c>
      <c r="B596" s="29" t="s">
        <v>58</v>
      </c>
      <c r="C596" s="29" t="s">
        <v>11</v>
      </c>
      <c r="D596" s="42" t="s">
        <v>13</v>
      </c>
      <c r="E596" s="29" t="s">
        <v>70</v>
      </c>
      <c r="F596" s="29" t="s">
        <v>67</v>
      </c>
      <c r="G596" s="43">
        <v>215800</v>
      </c>
    </row>
    <row r="597" spans="1:7" x14ac:dyDescent="0.25">
      <c r="A597" s="36" t="s">
        <v>18</v>
      </c>
      <c r="B597" s="37" t="s">
        <v>58</v>
      </c>
      <c r="C597" s="37" t="s">
        <v>11</v>
      </c>
      <c r="D597" s="38" t="s">
        <v>19</v>
      </c>
      <c r="E597" s="37" t="s">
        <v>68</v>
      </c>
      <c r="F597" s="37" t="s">
        <v>9</v>
      </c>
      <c r="G597" s="39">
        <f>SUM(G598)</f>
        <v>8786400</v>
      </c>
    </row>
    <row r="598" spans="1:7" x14ac:dyDescent="0.25">
      <c r="A598" s="36" t="s">
        <v>14</v>
      </c>
      <c r="B598" s="37" t="s">
        <v>58</v>
      </c>
      <c r="C598" s="37" t="s">
        <v>11</v>
      </c>
      <c r="D598" s="38" t="s">
        <v>19</v>
      </c>
      <c r="E598" s="37" t="s">
        <v>72</v>
      </c>
      <c r="F598" s="37" t="s">
        <v>9</v>
      </c>
      <c r="G598" s="39">
        <f>SUM(G599)</f>
        <v>8786400</v>
      </c>
    </row>
    <row r="599" spans="1:7" x14ac:dyDescent="0.25">
      <c r="A599" s="40" t="s">
        <v>20</v>
      </c>
      <c r="B599" s="37" t="s">
        <v>58</v>
      </c>
      <c r="C599" s="37" t="s">
        <v>11</v>
      </c>
      <c r="D599" s="38" t="s">
        <v>19</v>
      </c>
      <c r="E599" s="37" t="s">
        <v>72</v>
      </c>
      <c r="F599" s="37" t="s">
        <v>9</v>
      </c>
      <c r="G599" s="39">
        <f>SUM(G600)</f>
        <v>8786400</v>
      </c>
    </row>
    <row r="600" spans="1:7" x14ac:dyDescent="0.25">
      <c r="A600" s="40" t="s">
        <v>16</v>
      </c>
      <c r="B600" s="29" t="s">
        <v>58</v>
      </c>
      <c r="C600" s="37" t="s">
        <v>11</v>
      </c>
      <c r="D600" s="38" t="s">
        <v>19</v>
      </c>
      <c r="E600" s="37" t="s">
        <v>72</v>
      </c>
      <c r="F600" s="37" t="s">
        <v>9</v>
      </c>
      <c r="G600" s="39">
        <f>G601+G602+G603+G613+G614+G615</f>
        <v>8786400</v>
      </c>
    </row>
    <row r="601" spans="1:7" x14ac:dyDescent="0.25">
      <c r="A601" s="41" t="s">
        <v>69</v>
      </c>
      <c r="B601" s="29" t="s">
        <v>58</v>
      </c>
      <c r="C601" s="29" t="s">
        <v>11</v>
      </c>
      <c r="D601" s="42" t="s">
        <v>19</v>
      </c>
      <c r="E601" s="29" t="s">
        <v>72</v>
      </c>
      <c r="F601" s="29" t="s">
        <v>44</v>
      </c>
      <c r="G601" s="43">
        <v>4526200</v>
      </c>
    </row>
    <row r="602" spans="1:7" ht="29.25" x14ac:dyDescent="0.25">
      <c r="A602" s="44" t="s">
        <v>71</v>
      </c>
      <c r="B602" s="29" t="s">
        <v>58</v>
      </c>
      <c r="C602" s="29" t="s">
        <v>11</v>
      </c>
      <c r="D602" s="42" t="s">
        <v>19</v>
      </c>
      <c r="E602" s="29" t="s">
        <v>72</v>
      </c>
      <c r="F602" s="29" t="s">
        <v>67</v>
      </c>
      <c r="G602" s="43">
        <v>1367900</v>
      </c>
    </row>
    <row r="603" spans="1:7" x14ac:dyDescent="0.25">
      <c r="A603" s="41" t="s">
        <v>73</v>
      </c>
      <c r="B603" s="29" t="s">
        <v>58</v>
      </c>
      <c r="C603" s="29" t="s">
        <v>11</v>
      </c>
      <c r="D603" s="42" t="s">
        <v>19</v>
      </c>
      <c r="E603" s="29" t="s">
        <v>72</v>
      </c>
      <c r="F603" s="29" t="s">
        <v>75</v>
      </c>
      <c r="G603" s="43">
        <v>2402700</v>
      </c>
    </row>
    <row r="604" spans="1:7" x14ac:dyDescent="0.25">
      <c r="A604" s="41" t="s">
        <v>74</v>
      </c>
      <c r="B604" s="29" t="s">
        <v>58</v>
      </c>
      <c r="C604" s="29" t="s">
        <v>11</v>
      </c>
      <c r="D604" s="42" t="s">
        <v>19</v>
      </c>
      <c r="E604" s="29" t="s">
        <v>72</v>
      </c>
      <c r="F604" s="29" t="s">
        <v>76</v>
      </c>
      <c r="G604" s="43">
        <v>0</v>
      </c>
    </row>
    <row r="605" spans="1:7" ht="29.25" x14ac:dyDescent="0.25">
      <c r="A605" s="44" t="s">
        <v>97</v>
      </c>
      <c r="B605" s="29" t="s">
        <v>58</v>
      </c>
      <c r="C605" s="29" t="s">
        <v>11</v>
      </c>
      <c r="D605" s="42" t="s">
        <v>19</v>
      </c>
      <c r="E605" s="29" t="s">
        <v>72</v>
      </c>
      <c r="F605" s="29" t="s">
        <v>77</v>
      </c>
      <c r="G605" s="43">
        <v>0</v>
      </c>
    </row>
    <row r="606" spans="1:7" x14ac:dyDescent="0.25">
      <c r="A606" s="41" t="s">
        <v>78</v>
      </c>
      <c r="B606" s="29" t="s">
        <v>58</v>
      </c>
      <c r="C606" s="29" t="s">
        <v>11</v>
      </c>
      <c r="D606" s="42" t="s">
        <v>19</v>
      </c>
      <c r="E606" s="29" t="s">
        <v>72</v>
      </c>
      <c r="F606" s="29" t="s">
        <v>46</v>
      </c>
      <c r="G606" s="43">
        <f>G607+G608+G609+G610+G612+G611</f>
        <v>2402700</v>
      </c>
    </row>
    <row r="607" spans="1:7" x14ac:dyDescent="0.25">
      <c r="A607" s="41" t="s">
        <v>106</v>
      </c>
      <c r="B607" s="29" t="s">
        <v>58</v>
      </c>
      <c r="C607" s="29" t="s">
        <v>11</v>
      </c>
      <c r="D607" s="42" t="s">
        <v>19</v>
      </c>
      <c r="E607" s="29" t="s">
        <v>72</v>
      </c>
      <c r="F607" s="29" t="s">
        <v>46</v>
      </c>
      <c r="G607" s="43">
        <v>32000</v>
      </c>
    </row>
    <row r="608" spans="1:7" x14ac:dyDescent="0.25">
      <c r="A608" s="41" t="s">
        <v>21</v>
      </c>
      <c r="B608" s="29" t="s">
        <v>58</v>
      </c>
      <c r="C608" s="29" t="s">
        <v>11</v>
      </c>
      <c r="D608" s="42" t="s">
        <v>19</v>
      </c>
      <c r="E608" s="29" t="s">
        <v>72</v>
      </c>
      <c r="F608" s="29" t="s">
        <v>46</v>
      </c>
      <c r="G608" s="43">
        <v>1300000</v>
      </c>
    </row>
    <row r="609" spans="1:7" x14ac:dyDescent="0.25">
      <c r="A609" s="41" t="s">
        <v>23</v>
      </c>
      <c r="B609" s="29" t="s">
        <v>58</v>
      </c>
      <c r="C609" s="29" t="s">
        <v>11</v>
      </c>
      <c r="D609" s="42" t="s">
        <v>19</v>
      </c>
      <c r="E609" s="29" t="s">
        <v>72</v>
      </c>
      <c r="F609" s="29" t="s">
        <v>46</v>
      </c>
      <c r="G609" s="43">
        <v>235100</v>
      </c>
    </row>
    <row r="610" spans="1:7" x14ac:dyDescent="0.25">
      <c r="A610" s="41" t="s">
        <v>24</v>
      </c>
      <c r="B610" s="29" t="s">
        <v>58</v>
      </c>
      <c r="C610" s="29" t="s">
        <v>11</v>
      </c>
      <c r="D610" s="42" t="s">
        <v>19</v>
      </c>
      <c r="E610" s="29" t="s">
        <v>72</v>
      </c>
      <c r="F610" s="29" t="s">
        <v>46</v>
      </c>
      <c r="G610" s="43">
        <v>350000</v>
      </c>
    </row>
    <row r="611" spans="1:7" x14ac:dyDescent="0.25">
      <c r="A611" s="41" t="s">
        <v>27</v>
      </c>
      <c r="B611" s="29" t="s">
        <v>58</v>
      </c>
      <c r="C611" s="29" t="s">
        <v>11</v>
      </c>
      <c r="D611" s="42" t="s">
        <v>19</v>
      </c>
      <c r="E611" s="29" t="s">
        <v>72</v>
      </c>
      <c r="F611" s="29" t="s">
        <v>46</v>
      </c>
      <c r="G611" s="43">
        <v>332800</v>
      </c>
    </row>
    <row r="612" spans="1:7" x14ac:dyDescent="0.25">
      <c r="A612" s="41" t="s">
        <v>28</v>
      </c>
      <c r="B612" s="29" t="s">
        <v>58</v>
      </c>
      <c r="C612" s="29" t="s">
        <v>11</v>
      </c>
      <c r="D612" s="42" t="s">
        <v>19</v>
      </c>
      <c r="E612" s="29" t="s">
        <v>72</v>
      </c>
      <c r="F612" s="29" t="s">
        <v>46</v>
      </c>
      <c r="G612" s="43">
        <v>152800</v>
      </c>
    </row>
    <row r="613" spans="1:7" x14ac:dyDescent="0.25">
      <c r="A613" s="41" t="s">
        <v>79</v>
      </c>
      <c r="B613" s="29" t="s">
        <v>58</v>
      </c>
      <c r="C613" s="29" t="s">
        <v>11</v>
      </c>
      <c r="D613" s="42" t="s">
        <v>19</v>
      </c>
      <c r="E613" s="29" t="s">
        <v>72</v>
      </c>
      <c r="F613" s="29" t="s">
        <v>82</v>
      </c>
      <c r="G613" s="43">
        <v>450000</v>
      </c>
    </row>
    <row r="614" spans="1:7" x14ac:dyDescent="0.25">
      <c r="A614" s="41" t="s">
        <v>80</v>
      </c>
      <c r="B614" s="29" t="s">
        <v>58</v>
      </c>
      <c r="C614" s="29" t="s">
        <v>11</v>
      </c>
      <c r="D614" s="42" t="s">
        <v>19</v>
      </c>
      <c r="E614" s="29" t="s">
        <v>72</v>
      </c>
      <c r="F614" s="29" t="s">
        <v>83</v>
      </c>
      <c r="G614" s="43">
        <v>35000</v>
      </c>
    </row>
    <row r="615" spans="1:7" x14ac:dyDescent="0.25">
      <c r="A615" s="41" t="s">
        <v>81</v>
      </c>
      <c r="B615" s="29" t="s">
        <v>58</v>
      </c>
      <c r="C615" s="29" t="s">
        <v>11</v>
      </c>
      <c r="D615" s="42" t="s">
        <v>19</v>
      </c>
      <c r="E615" s="29" t="s">
        <v>72</v>
      </c>
      <c r="F615" s="29" t="s">
        <v>84</v>
      </c>
      <c r="G615" s="43">
        <v>4600</v>
      </c>
    </row>
    <row r="616" spans="1:7" x14ac:dyDescent="0.25">
      <c r="A616" s="36" t="s">
        <v>31</v>
      </c>
      <c r="B616" s="37" t="s">
        <v>58</v>
      </c>
      <c r="C616" s="37" t="s">
        <v>11</v>
      </c>
      <c r="D616" s="38" t="s">
        <v>32</v>
      </c>
      <c r="E616" s="37" t="s">
        <v>86</v>
      </c>
      <c r="F616" s="37" t="s">
        <v>87</v>
      </c>
      <c r="G616" s="39">
        <f>SUM(G617)</f>
        <v>9000</v>
      </c>
    </row>
    <row r="617" spans="1:7" x14ac:dyDescent="0.25">
      <c r="A617" s="41" t="s">
        <v>85</v>
      </c>
      <c r="B617" s="29" t="s">
        <v>58</v>
      </c>
      <c r="C617" s="29" t="s">
        <v>11</v>
      </c>
      <c r="D617" s="42" t="s">
        <v>32</v>
      </c>
      <c r="E617" s="29" t="s">
        <v>86</v>
      </c>
      <c r="F617" s="29" t="s">
        <v>87</v>
      </c>
      <c r="G617" s="43">
        <f>SUM(G618)</f>
        <v>9000</v>
      </c>
    </row>
    <row r="618" spans="1:7" x14ac:dyDescent="0.25">
      <c r="A618" s="41" t="s">
        <v>25</v>
      </c>
      <c r="B618" s="29" t="s">
        <v>58</v>
      </c>
      <c r="C618" s="29" t="s">
        <v>11</v>
      </c>
      <c r="D618" s="42" t="s">
        <v>32</v>
      </c>
      <c r="E618" s="29" t="s">
        <v>86</v>
      </c>
      <c r="F618" s="29" t="s">
        <v>46</v>
      </c>
      <c r="G618" s="43">
        <v>9000</v>
      </c>
    </row>
    <row r="619" spans="1:7" x14ac:dyDescent="0.25">
      <c r="A619" s="36" t="s">
        <v>61</v>
      </c>
      <c r="B619" s="37" t="s">
        <v>58</v>
      </c>
      <c r="C619" s="37" t="s">
        <v>11</v>
      </c>
      <c r="D619" s="38" t="s">
        <v>62</v>
      </c>
      <c r="E619" s="37" t="s">
        <v>88</v>
      </c>
      <c r="F619" s="37" t="s">
        <v>9</v>
      </c>
      <c r="G619" s="39">
        <f>SUM(G620)</f>
        <v>700</v>
      </c>
    </row>
    <row r="620" spans="1:7" x14ac:dyDescent="0.25">
      <c r="A620" s="41" t="s">
        <v>78</v>
      </c>
      <c r="B620" s="29" t="s">
        <v>58</v>
      </c>
      <c r="C620" s="29" t="s">
        <v>11</v>
      </c>
      <c r="D620" s="42" t="s">
        <v>62</v>
      </c>
      <c r="E620" s="29" t="s">
        <v>88</v>
      </c>
      <c r="F620" s="29" t="s">
        <v>46</v>
      </c>
      <c r="G620" s="43">
        <v>700</v>
      </c>
    </row>
    <row r="621" spans="1:7" x14ac:dyDescent="0.25">
      <c r="A621" s="36" t="s">
        <v>33</v>
      </c>
      <c r="B621" s="37" t="s">
        <v>58</v>
      </c>
      <c r="C621" s="37" t="s">
        <v>13</v>
      </c>
      <c r="D621" s="38" t="s">
        <v>8</v>
      </c>
      <c r="E621" s="37" t="s">
        <v>68</v>
      </c>
      <c r="F621" s="37" t="s">
        <v>9</v>
      </c>
      <c r="G621" s="39">
        <f>SUM(G622)</f>
        <v>115100</v>
      </c>
    </row>
    <row r="622" spans="1:7" ht="30" x14ac:dyDescent="0.25">
      <c r="A622" s="45" t="s">
        <v>89</v>
      </c>
      <c r="B622" s="37" t="s">
        <v>58</v>
      </c>
      <c r="C622" s="37" t="s">
        <v>13</v>
      </c>
      <c r="D622" s="38" t="s">
        <v>34</v>
      </c>
      <c r="E622" s="37" t="s">
        <v>90</v>
      </c>
      <c r="F622" s="37" t="s">
        <v>9</v>
      </c>
      <c r="G622" s="39">
        <f>G623+G624+G625</f>
        <v>115100</v>
      </c>
    </row>
    <row r="623" spans="1:7" x14ac:dyDescent="0.25">
      <c r="A623" s="41" t="s">
        <v>69</v>
      </c>
      <c r="B623" s="29" t="s">
        <v>58</v>
      </c>
      <c r="C623" s="29" t="s">
        <v>13</v>
      </c>
      <c r="D623" s="42" t="s">
        <v>34</v>
      </c>
      <c r="E623" s="29" t="s">
        <v>90</v>
      </c>
      <c r="F623" s="29" t="s">
        <v>44</v>
      </c>
      <c r="G623" s="43">
        <v>81600</v>
      </c>
    </row>
    <row r="624" spans="1:7" ht="29.25" x14ac:dyDescent="0.25">
      <c r="A624" s="44" t="s">
        <v>71</v>
      </c>
      <c r="B624" s="29" t="s">
        <v>58</v>
      </c>
      <c r="C624" s="29" t="s">
        <v>13</v>
      </c>
      <c r="D624" s="42" t="s">
        <v>34</v>
      </c>
      <c r="E624" s="29" t="s">
        <v>90</v>
      </c>
      <c r="F624" s="29" t="s">
        <v>67</v>
      </c>
      <c r="G624" s="43">
        <v>24600</v>
      </c>
    </row>
    <row r="625" spans="1:7" x14ac:dyDescent="0.25">
      <c r="A625" s="41" t="s">
        <v>73</v>
      </c>
      <c r="B625" s="29" t="s">
        <v>58</v>
      </c>
      <c r="C625" s="29" t="s">
        <v>13</v>
      </c>
      <c r="D625" s="42" t="s">
        <v>34</v>
      </c>
      <c r="E625" s="29" t="s">
        <v>90</v>
      </c>
      <c r="F625" s="29" t="s">
        <v>46</v>
      </c>
      <c r="G625" s="43">
        <f>G626+G627</f>
        <v>8900</v>
      </c>
    </row>
    <row r="626" spans="1:7" x14ac:dyDescent="0.25">
      <c r="A626" s="41" t="s">
        <v>74</v>
      </c>
      <c r="B626" s="29" t="s">
        <v>58</v>
      </c>
      <c r="C626" s="29" t="s">
        <v>13</v>
      </c>
      <c r="D626" s="42" t="s">
        <v>34</v>
      </c>
      <c r="E626" s="29" t="s">
        <v>90</v>
      </c>
      <c r="F626" s="29" t="s">
        <v>46</v>
      </c>
      <c r="G626" s="43">
        <v>1600</v>
      </c>
    </row>
    <row r="627" spans="1:7" x14ac:dyDescent="0.25">
      <c r="A627" s="41" t="s">
        <v>78</v>
      </c>
      <c r="B627" s="29" t="s">
        <v>58</v>
      </c>
      <c r="C627" s="29" t="s">
        <v>13</v>
      </c>
      <c r="D627" s="42" t="s">
        <v>34</v>
      </c>
      <c r="E627" s="29" t="s">
        <v>90</v>
      </c>
      <c r="F627" s="29" t="s">
        <v>46</v>
      </c>
      <c r="G627" s="43">
        <v>7300</v>
      </c>
    </row>
    <row r="628" spans="1:7" x14ac:dyDescent="0.25">
      <c r="A628" s="36" t="s">
        <v>159</v>
      </c>
      <c r="B628" s="37" t="s">
        <v>58</v>
      </c>
      <c r="C628" s="37" t="s">
        <v>34</v>
      </c>
      <c r="D628" s="38" t="s">
        <v>43</v>
      </c>
      <c r="E628" s="37" t="s">
        <v>116</v>
      </c>
      <c r="F628" s="37" t="s">
        <v>9</v>
      </c>
      <c r="G628" s="39">
        <f>G629</f>
        <v>342800</v>
      </c>
    </row>
    <row r="629" spans="1:7" x14ac:dyDescent="0.25">
      <c r="A629" s="41" t="s">
        <v>78</v>
      </c>
      <c r="B629" s="29" t="s">
        <v>58</v>
      </c>
      <c r="C629" s="29" t="s">
        <v>34</v>
      </c>
      <c r="D629" s="42" t="s">
        <v>43</v>
      </c>
      <c r="E629" s="29" t="s">
        <v>116</v>
      </c>
      <c r="F629" s="29" t="s">
        <v>46</v>
      </c>
      <c r="G629" s="43">
        <v>342800</v>
      </c>
    </row>
    <row r="630" spans="1:7" x14ac:dyDescent="0.25">
      <c r="A630" s="36" t="s">
        <v>36</v>
      </c>
      <c r="B630" s="37" t="s">
        <v>58</v>
      </c>
      <c r="C630" s="37" t="s">
        <v>19</v>
      </c>
      <c r="D630" s="38" t="s">
        <v>8</v>
      </c>
      <c r="E630" s="37" t="s">
        <v>136</v>
      </c>
      <c r="F630" s="37" t="s">
        <v>9</v>
      </c>
      <c r="G630" s="39">
        <f>G631+G635</f>
        <v>2284600</v>
      </c>
    </row>
    <row r="631" spans="1:7" x14ac:dyDescent="0.25">
      <c r="A631" s="40" t="s">
        <v>91</v>
      </c>
      <c r="B631" s="37" t="s">
        <v>58</v>
      </c>
      <c r="C631" s="37" t="s">
        <v>19</v>
      </c>
      <c r="D631" s="38" t="s">
        <v>11</v>
      </c>
      <c r="E631" s="37" t="s">
        <v>92</v>
      </c>
      <c r="F631" s="37" t="s">
        <v>9</v>
      </c>
      <c r="G631" s="39">
        <f>G632+G633+G634</f>
        <v>34600</v>
      </c>
    </row>
    <row r="632" spans="1:7" x14ac:dyDescent="0.25">
      <c r="A632" s="41" t="s">
        <v>69</v>
      </c>
      <c r="B632" s="29" t="s">
        <v>58</v>
      </c>
      <c r="C632" s="29" t="s">
        <v>19</v>
      </c>
      <c r="D632" s="42" t="s">
        <v>11</v>
      </c>
      <c r="E632" s="29" t="s">
        <v>92</v>
      </c>
      <c r="F632" s="29" t="s">
        <v>44</v>
      </c>
      <c r="G632" s="43">
        <v>24600</v>
      </c>
    </row>
    <row r="633" spans="1:7" ht="29.25" x14ac:dyDescent="0.25">
      <c r="A633" s="44" t="s">
        <v>71</v>
      </c>
      <c r="B633" s="29" t="s">
        <v>58</v>
      </c>
      <c r="C633" s="29" t="s">
        <v>19</v>
      </c>
      <c r="D633" s="42" t="s">
        <v>11</v>
      </c>
      <c r="E633" s="29" t="s">
        <v>92</v>
      </c>
      <c r="F633" s="29" t="s">
        <v>67</v>
      </c>
      <c r="G633" s="43">
        <v>7400</v>
      </c>
    </row>
    <row r="634" spans="1:7" x14ac:dyDescent="0.25">
      <c r="A634" s="41" t="s">
        <v>78</v>
      </c>
      <c r="B634" s="29" t="s">
        <v>58</v>
      </c>
      <c r="C634" s="29" t="s">
        <v>19</v>
      </c>
      <c r="D634" s="42" t="s">
        <v>11</v>
      </c>
      <c r="E634" s="29" t="s">
        <v>92</v>
      </c>
      <c r="F634" s="29" t="s">
        <v>46</v>
      </c>
      <c r="G634" s="43">
        <v>2600</v>
      </c>
    </row>
    <row r="635" spans="1:7" x14ac:dyDescent="0.25">
      <c r="A635" s="36" t="s">
        <v>60</v>
      </c>
      <c r="B635" s="37" t="s">
        <v>58</v>
      </c>
      <c r="C635" s="37" t="s">
        <v>19</v>
      </c>
      <c r="D635" s="38" t="s">
        <v>43</v>
      </c>
      <c r="E635" s="37" t="s">
        <v>93</v>
      </c>
      <c r="F635" s="37" t="s">
        <v>9</v>
      </c>
      <c r="G635" s="39">
        <f t="shared" ref="G635" si="12">SUM(G636)</f>
        <v>2250000</v>
      </c>
    </row>
    <row r="636" spans="1:7" x14ac:dyDescent="0.25">
      <c r="A636" s="41" t="s">
        <v>78</v>
      </c>
      <c r="B636" s="29" t="s">
        <v>58</v>
      </c>
      <c r="C636" s="29" t="s">
        <v>19</v>
      </c>
      <c r="D636" s="42" t="s">
        <v>43</v>
      </c>
      <c r="E636" s="29" t="s">
        <v>93</v>
      </c>
      <c r="F636" s="29" t="s">
        <v>46</v>
      </c>
      <c r="G636" s="43">
        <v>2250000</v>
      </c>
    </row>
    <row r="637" spans="1:7" x14ac:dyDescent="0.25">
      <c r="A637" s="36" t="s">
        <v>164</v>
      </c>
      <c r="B637" s="37" t="s">
        <v>58</v>
      </c>
      <c r="C637" s="37" t="s">
        <v>19</v>
      </c>
      <c r="D637" s="38" t="s">
        <v>165</v>
      </c>
      <c r="E637" s="37" t="s">
        <v>72</v>
      </c>
      <c r="F637" s="37" t="s">
        <v>9</v>
      </c>
      <c r="G637" s="39">
        <f>G638</f>
        <v>245700</v>
      </c>
    </row>
    <row r="638" spans="1:7" x14ac:dyDescent="0.25">
      <c r="A638" s="41" t="s">
        <v>78</v>
      </c>
      <c r="B638" s="29" t="s">
        <v>58</v>
      </c>
      <c r="C638" s="29" t="s">
        <v>19</v>
      </c>
      <c r="D638" s="42" t="s">
        <v>165</v>
      </c>
      <c r="E638" s="29" t="s">
        <v>166</v>
      </c>
      <c r="F638" s="29" t="s">
        <v>46</v>
      </c>
      <c r="G638" s="43">
        <v>245700</v>
      </c>
    </row>
    <row r="639" spans="1:7" x14ac:dyDescent="0.25">
      <c r="A639" s="36" t="s">
        <v>59</v>
      </c>
      <c r="B639" s="37" t="s">
        <v>58</v>
      </c>
      <c r="C639" s="37" t="s">
        <v>56</v>
      </c>
      <c r="D639" s="38" t="s">
        <v>13</v>
      </c>
      <c r="E639" s="37" t="s">
        <v>94</v>
      </c>
      <c r="F639" s="37" t="s">
        <v>9</v>
      </c>
      <c r="G639" s="39">
        <v>408000</v>
      </c>
    </row>
    <row r="640" spans="1:7" ht="29.25" x14ac:dyDescent="0.25">
      <c r="A640" s="44" t="s">
        <v>97</v>
      </c>
      <c r="B640" s="29" t="s">
        <v>58</v>
      </c>
      <c r="C640" s="29" t="s">
        <v>56</v>
      </c>
      <c r="D640" s="42" t="s">
        <v>13</v>
      </c>
      <c r="E640" s="29" t="s">
        <v>94</v>
      </c>
      <c r="F640" s="29" t="s">
        <v>46</v>
      </c>
      <c r="G640" s="43">
        <f>G641</f>
        <v>408000</v>
      </c>
    </row>
    <row r="641" spans="1:7" x14ac:dyDescent="0.25">
      <c r="A641" s="41" t="s">
        <v>78</v>
      </c>
      <c r="B641" s="29" t="s">
        <v>58</v>
      </c>
      <c r="C641" s="29" t="s">
        <v>56</v>
      </c>
      <c r="D641" s="42" t="s">
        <v>13</v>
      </c>
      <c r="E641" s="29" t="s">
        <v>94</v>
      </c>
      <c r="F641" s="29" t="s">
        <v>46</v>
      </c>
      <c r="G641" s="43">
        <v>408000</v>
      </c>
    </row>
    <row r="642" spans="1:7" x14ac:dyDescent="0.25">
      <c r="A642" s="36" t="s">
        <v>98</v>
      </c>
      <c r="B642" s="37" t="s">
        <v>58</v>
      </c>
      <c r="C642" s="37" t="s">
        <v>56</v>
      </c>
      <c r="D642" s="38" t="s">
        <v>34</v>
      </c>
      <c r="E642" s="37" t="s">
        <v>94</v>
      </c>
      <c r="F642" s="37" t="s">
        <v>9</v>
      </c>
      <c r="G642" s="39">
        <f t="shared" ref="G642" si="13">SUM(G643)</f>
        <v>90000</v>
      </c>
    </row>
    <row r="643" spans="1:7" x14ac:dyDescent="0.25">
      <c r="A643" s="41" t="s">
        <v>78</v>
      </c>
      <c r="B643" s="29" t="s">
        <v>58</v>
      </c>
      <c r="C643" s="29" t="s">
        <v>56</v>
      </c>
      <c r="D643" s="42" t="s">
        <v>34</v>
      </c>
      <c r="E643" s="29" t="s">
        <v>94</v>
      </c>
      <c r="F643" s="29" t="s">
        <v>46</v>
      </c>
      <c r="G643" s="43">
        <v>90000</v>
      </c>
    </row>
    <row r="644" spans="1:7" x14ac:dyDescent="0.25">
      <c r="A644" s="36" t="s">
        <v>119</v>
      </c>
      <c r="B644" s="37" t="s">
        <v>58</v>
      </c>
      <c r="C644" s="37" t="s">
        <v>120</v>
      </c>
      <c r="D644" s="38" t="s">
        <v>8</v>
      </c>
      <c r="E644" s="37" t="s">
        <v>116</v>
      </c>
      <c r="F644" s="37" t="s">
        <v>9</v>
      </c>
      <c r="G644" s="39">
        <f>G645</f>
        <v>17000</v>
      </c>
    </row>
    <row r="645" spans="1:7" x14ac:dyDescent="0.25">
      <c r="A645" s="41" t="s">
        <v>121</v>
      </c>
      <c r="B645" s="29" t="s">
        <v>58</v>
      </c>
      <c r="C645" s="29" t="s">
        <v>120</v>
      </c>
      <c r="D645" s="42" t="s">
        <v>56</v>
      </c>
      <c r="E645" s="29" t="s">
        <v>116</v>
      </c>
      <c r="F645" s="29" t="s">
        <v>46</v>
      </c>
      <c r="G645" s="43">
        <v>17000</v>
      </c>
    </row>
    <row r="646" spans="1:7" x14ac:dyDescent="0.25">
      <c r="A646" s="36" t="s">
        <v>38</v>
      </c>
      <c r="B646" s="37" t="s">
        <v>58</v>
      </c>
      <c r="C646" s="37" t="s">
        <v>39</v>
      </c>
      <c r="D646" s="38" t="s">
        <v>8</v>
      </c>
      <c r="E646" s="37" t="s">
        <v>68</v>
      </c>
      <c r="F646" s="37" t="s">
        <v>9</v>
      </c>
      <c r="G646" s="39">
        <f>G647+G650</f>
        <v>4610800</v>
      </c>
    </row>
    <row r="647" spans="1:7" x14ac:dyDescent="0.25">
      <c r="A647" s="36" t="s">
        <v>109</v>
      </c>
      <c r="B647" s="37" t="s">
        <v>58</v>
      </c>
      <c r="C647" s="37" t="s">
        <v>39</v>
      </c>
      <c r="D647" s="38" t="s">
        <v>11</v>
      </c>
      <c r="E647" s="37" t="s">
        <v>95</v>
      </c>
      <c r="F647" s="37" t="s">
        <v>52</v>
      </c>
      <c r="G647" s="39">
        <v>3205800</v>
      </c>
    </row>
    <row r="648" spans="1:7" x14ac:dyDescent="0.25">
      <c r="A648" s="41" t="s">
        <v>111</v>
      </c>
      <c r="B648" s="29" t="s">
        <v>58</v>
      </c>
      <c r="C648" s="29" t="s">
        <v>39</v>
      </c>
      <c r="D648" s="42" t="s">
        <v>11</v>
      </c>
      <c r="E648" s="29" t="s">
        <v>95</v>
      </c>
      <c r="F648" s="29" t="s">
        <v>52</v>
      </c>
      <c r="G648" s="43">
        <v>3205800</v>
      </c>
    </row>
    <row r="649" spans="1:7" x14ac:dyDescent="0.25">
      <c r="A649" s="41" t="s">
        <v>110</v>
      </c>
      <c r="B649" s="29" t="s">
        <v>58</v>
      </c>
      <c r="C649" s="29" t="s">
        <v>39</v>
      </c>
      <c r="D649" s="42" t="s">
        <v>11</v>
      </c>
      <c r="E649" s="29" t="s">
        <v>95</v>
      </c>
      <c r="F649" s="29" t="s">
        <v>52</v>
      </c>
      <c r="G649" s="43">
        <v>3205800</v>
      </c>
    </row>
    <row r="650" spans="1:7" x14ac:dyDescent="0.25">
      <c r="A650" s="36" t="s">
        <v>51</v>
      </c>
      <c r="B650" s="37" t="s">
        <v>58</v>
      </c>
      <c r="C650" s="37" t="s">
        <v>39</v>
      </c>
      <c r="D650" s="38" t="s">
        <v>11</v>
      </c>
      <c r="E650" s="37" t="s">
        <v>96</v>
      </c>
      <c r="F650" s="37" t="s">
        <v>9</v>
      </c>
      <c r="G650" s="39">
        <f>G651</f>
        <v>1405000</v>
      </c>
    </row>
    <row r="651" spans="1:7" x14ac:dyDescent="0.25">
      <c r="A651" s="41" t="s">
        <v>111</v>
      </c>
      <c r="B651" s="29" t="s">
        <v>58</v>
      </c>
      <c r="C651" s="29" t="s">
        <v>39</v>
      </c>
      <c r="D651" s="42" t="s">
        <v>11</v>
      </c>
      <c r="E651" s="29" t="s">
        <v>96</v>
      </c>
      <c r="F651" s="29" t="s">
        <v>52</v>
      </c>
      <c r="G651" s="43">
        <f>G652</f>
        <v>1405000</v>
      </c>
    </row>
    <row r="652" spans="1:7" x14ac:dyDescent="0.25">
      <c r="A652" s="41" t="s">
        <v>110</v>
      </c>
      <c r="B652" s="29" t="s">
        <v>58</v>
      </c>
      <c r="C652" s="29" t="s">
        <v>39</v>
      </c>
      <c r="D652" s="42" t="s">
        <v>11</v>
      </c>
      <c r="E652" s="29" t="s">
        <v>96</v>
      </c>
      <c r="F652" s="29" t="s">
        <v>52</v>
      </c>
      <c r="G652" s="43">
        <v>1405000</v>
      </c>
    </row>
    <row r="653" spans="1:7" x14ac:dyDescent="0.25">
      <c r="A653" s="36" t="s">
        <v>63</v>
      </c>
      <c r="B653" s="37" t="s">
        <v>58</v>
      </c>
      <c r="C653" s="37" t="s">
        <v>64</v>
      </c>
      <c r="D653" s="38" t="s">
        <v>34</v>
      </c>
      <c r="E653" s="37" t="s">
        <v>72</v>
      </c>
      <c r="F653" s="37" t="s">
        <v>52</v>
      </c>
      <c r="G653" s="39">
        <v>35600</v>
      </c>
    </row>
    <row r="655" spans="1:7" x14ac:dyDescent="0.25">
      <c r="A655" s="11" t="s">
        <v>37</v>
      </c>
      <c r="B655" s="12"/>
      <c r="C655" s="12"/>
      <c r="D655" s="12"/>
      <c r="E655" s="70" t="s">
        <v>114</v>
      </c>
      <c r="F655" s="65"/>
    </row>
    <row r="657" spans="1:7" x14ac:dyDescent="0.25">
      <c r="A657" t="s">
        <v>117</v>
      </c>
    </row>
    <row r="658" spans="1:7" x14ac:dyDescent="0.25">
      <c r="A658" s="23">
        <v>89041396908</v>
      </c>
    </row>
    <row r="659" spans="1:7" x14ac:dyDescent="0.25">
      <c r="A659" s="55"/>
      <c r="B659" s="56"/>
      <c r="C659" s="56"/>
      <c r="D659" s="57"/>
      <c r="E659" s="56"/>
      <c r="F659" s="56"/>
      <c r="G659" s="58"/>
    </row>
    <row r="660" spans="1:7" x14ac:dyDescent="0.25">
      <c r="A660" s="51"/>
      <c r="B660" s="52"/>
      <c r="C660" s="52"/>
      <c r="D660" s="53"/>
      <c r="E660" s="52"/>
      <c r="F660" s="52"/>
      <c r="G660" s="54"/>
    </row>
    <row r="661" spans="1:7" x14ac:dyDescent="0.25">
      <c r="A661" s="55"/>
      <c r="B661" s="56"/>
      <c r="C661" s="56"/>
      <c r="D661" s="57"/>
      <c r="E661" s="56"/>
      <c r="F661" s="56"/>
      <c r="G661" s="58"/>
    </row>
    <row r="662" spans="1:7" x14ac:dyDescent="0.25">
      <c r="A662" s="59"/>
      <c r="B662" s="52"/>
      <c r="C662" s="52"/>
      <c r="D662" s="53"/>
      <c r="E662" s="52"/>
      <c r="F662" s="52"/>
      <c r="G662" s="54"/>
    </row>
    <row r="663" spans="1:7" x14ac:dyDescent="0.25">
      <c r="A663" s="51"/>
      <c r="B663" s="52"/>
      <c r="C663" s="52"/>
      <c r="D663" s="53"/>
      <c r="E663" s="52"/>
      <c r="F663" s="52"/>
      <c r="G663" s="54"/>
    </row>
    <row r="664" spans="1:7" x14ac:dyDescent="0.25">
      <c r="A664" s="55"/>
      <c r="B664" s="56"/>
      <c r="C664" s="56"/>
      <c r="D664" s="57"/>
      <c r="E664" s="56"/>
      <c r="F664" s="56"/>
      <c r="G664" s="58"/>
    </row>
    <row r="665" spans="1:7" x14ac:dyDescent="0.25">
      <c r="D665" t="s">
        <v>47</v>
      </c>
    </row>
    <row r="666" spans="1:7" x14ac:dyDescent="0.25">
      <c r="D666" t="s">
        <v>48</v>
      </c>
    </row>
    <row r="667" spans="1:7" x14ac:dyDescent="0.25">
      <c r="D667" t="s">
        <v>49</v>
      </c>
    </row>
    <row r="669" spans="1:7" ht="15.75" x14ac:dyDescent="0.25">
      <c r="B669" s="16" t="s">
        <v>175</v>
      </c>
      <c r="C669" s="16"/>
      <c r="D669" s="16"/>
      <c r="E669" s="16"/>
      <c r="F669" s="16"/>
      <c r="G669" s="16"/>
    </row>
    <row r="670" spans="1:7" ht="15.75" x14ac:dyDescent="0.25">
      <c r="B670" s="16" t="s">
        <v>176</v>
      </c>
      <c r="C670" s="16"/>
      <c r="D670" s="16"/>
      <c r="E670" s="16"/>
      <c r="F670" s="16"/>
      <c r="G670" s="16"/>
    </row>
    <row r="671" spans="1:7" ht="15.75" x14ac:dyDescent="0.25">
      <c r="B671" s="16" t="s">
        <v>54</v>
      </c>
      <c r="C671" s="16"/>
      <c r="D671" s="16"/>
      <c r="E671" s="16"/>
      <c r="F671" s="16"/>
      <c r="G671" s="16"/>
    </row>
    <row r="672" spans="1:7" x14ac:dyDescent="0.25">
      <c r="B672" s="71" t="s">
        <v>185</v>
      </c>
      <c r="C672" s="65"/>
      <c r="D672" s="65"/>
      <c r="E672" s="65"/>
      <c r="F672" s="65"/>
      <c r="G672" s="65"/>
    </row>
    <row r="673" spans="1:8" x14ac:dyDescent="0.25">
      <c r="B673" s="64" t="s">
        <v>107</v>
      </c>
      <c r="C673" s="65"/>
      <c r="D673" s="65"/>
      <c r="E673" s="65"/>
      <c r="F673" s="65"/>
      <c r="G673" s="65"/>
    </row>
    <row r="675" spans="1:8" ht="15.75" x14ac:dyDescent="0.25">
      <c r="B675" s="16" t="s">
        <v>55</v>
      </c>
      <c r="F675" s="47"/>
      <c r="G675" s="47"/>
      <c r="H675" s="46"/>
    </row>
    <row r="676" spans="1:8" x14ac:dyDescent="0.25">
      <c r="F676" s="72" t="s">
        <v>178</v>
      </c>
      <c r="G676" s="65"/>
      <c r="H676" s="65"/>
    </row>
    <row r="678" spans="1:8" ht="15.75" x14ac:dyDescent="0.25">
      <c r="A678" s="50" t="s">
        <v>140</v>
      </c>
      <c r="B678" s="16"/>
    </row>
    <row r="679" spans="1:8" ht="15.75" x14ac:dyDescent="0.25">
      <c r="C679" s="69"/>
      <c r="D679" s="69"/>
      <c r="E679" s="69"/>
    </row>
    <row r="680" spans="1:8" x14ac:dyDescent="0.25">
      <c r="E680" s="65"/>
      <c r="F680" s="65"/>
    </row>
    <row r="681" spans="1:8" x14ac:dyDescent="0.25">
      <c r="A681" s="65" t="s">
        <v>177</v>
      </c>
      <c r="B681" s="65"/>
      <c r="C681" s="65"/>
      <c r="D681" s="65"/>
      <c r="E681" s="65"/>
      <c r="F681" s="65"/>
      <c r="G681" s="65"/>
      <c r="H681" s="65"/>
    </row>
    <row r="683" spans="1:8" x14ac:dyDescent="0.25">
      <c r="A683" t="s">
        <v>57</v>
      </c>
      <c r="B683" s="15"/>
      <c r="C683" s="15"/>
      <c r="D683" s="15"/>
      <c r="E683" s="15"/>
      <c r="F683" s="15"/>
    </row>
    <row r="684" spans="1:8" x14ac:dyDescent="0.25">
      <c r="A684" s="14" t="s">
        <v>42</v>
      </c>
      <c r="B684" s="14"/>
      <c r="C684" s="14"/>
      <c r="D684" s="14"/>
      <c r="E684" s="14"/>
      <c r="F684" s="14"/>
    </row>
    <row r="685" spans="1:8" x14ac:dyDescent="0.25">
      <c r="A685" s="18"/>
      <c r="B685" s="17"/>
      <c r="C685" s="17"/>
      <c r="D685" s="17"/>
      <c r="E685" s="17"/>
      <c r="F685" s="17"/>
      <c r="G685" s="19" t="s">
        <v>53</v>
      </c>
    </row>
    <row r="686" spans="1:8" x14ac:dyDescent="0.25">
      <c r="A686" s="27" t="s">
        <v>0</v>
      </c>
      <c r="B686" s="28" t="s">
        <v>1</v>
      </c>
      <c r="C686" s="29"/>
      <c r="D686" s="29"/>
      <c r="E686" s="30"/>
      <c r="F686" s="31"/>
      <c r="G686" s="32" t="s">
        <v>2</v>
      </c>
    </row>
    <row r="687" spans="1:8" x14ac:dyDescent="0.25">
      <c r="A687" s="33"/>
      <c r="B687" s="29" t="s">
        <v>3</v>
      </c>
      <c r="C687" s="29" t="s">
        <v>4</v>
      </c>
      <c r="D687" s="29" t="s">
        <v>5</v>
      </c>
      <c r="E687" s="29" t="s">
        <v>6</v>
      </c>
      <c r="F687" s="34" t="s">
        <v>7</v>
      </c>
      <c r="G687" s="35" t="s">
        <v>118</v>
      </c>
    </row>
    <row r="688" spans="1:8" x14ac:dyDescent="0.25">
      <c r="A688" s="36" t="s">
        <v>10</v>
      </c>
      <c r="B688" s="37" t="s">
        <v>58</v>
      </c>
      <c r="C688" s="37" t="s">
        <v>11</v>
      </c>
      <c r="D688" s="38" t="s">
        <v>8</v>
      </c>
      <c r="E688" s="37" t="s">
        <v>68</v>
      </c>
      <c r="F688" s="37" t="s">
        <v>9</v>
      </c>
      <c r="G688" s="39">
        <f>G689+G694+G713+G718+G727+716:716+G736+G739+G743+G750+G741+G725+G734</f>
        <v>19686200</v>
      </c>
    </row>
    <row r="689" spans="1:7" x14ac:dyDescent="0.25">
      <c r="A689" s="36" t="s">
        <v>12</v>
      </c>
      <c r="B689" s="37" t="s">
        <v>58</v>
      </c>
      <c r="C689" s="37" t="s">
        <v>11</v>
      </c>
      <c r="D689" s="38" t="s">
        <v>13</v>
      </c>
      <c r="E689" s="37" t="s">
        <v>68</v>
      </c>
      <c r="F689" s="37" t="s">
        <v>9</v>
      </c>
      <c r="G689" s="39">
        <f>SUM(G690)</f>
        <v>1003200</v>
      </c>
    </row>
    <row r="690" spans="1:7" x14ac:dyDescent="0.25">
      <c r="A690" s="40" t="s">
        <v>14</v>
      </c>
      <c r="B690" s="37" t="s">
        <v>58</v>
      </c>
      <c r="C690" s="37" t="s">
        <v>11</v>
      </c>
      <c r="D690" s="38" t="s">
        <v>13</v>
      </c>
      <c r="E690" s="37" t="s">
        <v>70</v>
      </c>
      <c r="F690" s="37" t="s">
        <v>9</v>
      </c>
      <c r="G690" s="39">
        <f>SUM(G691)</f>
        <v>1003200</v>
      </c>
    </row>
    <row r="691" spans="1:7" x14ac:dyDescent="0.25">
      <c r="A691" s="40" t="s">
        <v>15</v>
      </c>
      <c r="B691" s="37" t="s">
        <v>58</v>
      </c>
      <c r="C691" s="37" t="s">
        <v>11</v>
      </c>
      <c r="D691" s="38" t="s">
        <v>13</v>
      </c>
      <c r="E691" s="37" t="s">
        <v>70</v>
      </c>
      <c r="F691" s="37" t="s">
        <v>9</v>
      </c>
      <c r="G691" s="39">
        <f>G692+G693</f>
        <v>1003200</v>
      </c>
    </row>
    <row r="692" spans="1:7" x14ac:dyDescent="0.25">
      <c r="A692" s="41" t="s">
        <v>69</v>
      </c>
      <c r="B692" s="29" t="s">
        <v>58</v>
      </c>
      <c r="C692" s="29" t="s">
        <v>11</v>
      </c>
      <c r="D692" s="42" t="s">
        <v>13</v>
      </c>
      <c r="E692" s="29" t="s">
        <v>70</v>
      </c>
      <c r="F692" s="29" t="s">
        <v>44</v>
      </c>
      <c r="G692" s="43">
        <v>756700</v>
      </c>
    </row>
    <row r="693" spans="1:7" ht="29.25" x14ac:dyDescent="0.25">
      <c r="A693" s="44" t="s">
        <v>71</v>
      </c>
      <c r="B693" s="29" t="s">
        <v>58</v>
      </c>
      <c r="C693" s="29" t="s">
        <v>11</v>
      </c>
      <c r="D693" s="42" t="s">
        <v>13</v>
      </c>
      <c r="E693" s="29" t="s">
        <v>70</v>
      </c>
      <c r="F693" s="29" t="s">
        <v>67</v>
      </c>
      <c r="G693" s="43">
        <v>246500</v>
      </c>
    </row>
    <row r="694" spans="1:7" x14ac:dyDescent="0.25">
      <c r="A694" s="36" t="s">
        <v>18</v>
      </c>
      <c r="B694" s="37" t="s">
        <v>58</v>
      </c>
      <c r="C694" s="37" t="s">
        <v>11</v>
      </c>
      <c r="D694" s="38" t="s">
        <v>19</v>
      </c>
      <c r="E694" s="37" t="s">
        <v>68</v>
      </c>
      <c r="F694" s="37" t="s">
        <v>9</v>
      </c>
      <c r="G694" s="39">
        <f>SUM(G695)</f>
        <v>9556800</v>
      </c>
    </row>
    <row r="695" spans="1:7" x14ac:dyDescent="0.25">
      <c r="A695" s="36" t="s">
        <v>14</v>
      </c>
      <c r="B695" s="37" t="s">
        <v>58</v>
      </c>
      <c r="C695" s="37" t="s">
        <v>11</v>
      </c>
      <c r="D695" s="38" t="s">
        <v>19</v>
      </c>
      <c r="E695" s="37" t="s">
        <v>72</v>
      </c>
      <c r="F695" s="37" t="s">
        <v>9</v>
      </c>
      <c r="G695" s="39">
        <f>SUM(G696)</f>
        <v>9556800</v>
      </c>
    </row>
    <row r="696" spans="1:7" x14ac:dyDescent="0.25">
      <c r="A696" s="40" t="s">
        <v>20</v>
      </c>
      <c r="B696" s="37" t="s">
        <v>58</v>
      </c>
      <c r="C696" s="37" t="s">
        <v>11</v>
      </c>
      <c r="D696" s="38" t="s">
        <v>19</v>
      </c>
      <c r="E696" s="37" t="s">
        <v>72</v>
      </c>
      <c r="F696" s="37" t="s">
        <v>9</v>
      </c>
      <c r="G696" s="39">
        <f>SUM(G697)</f>
        <v>9556800</v>
      </c>
    </row>
    <row r="697" spans="1:7" x14ac:dyDescent="0.25">
      <c r="A697" s="40" t="s">
        <v>16</v>
      </c>
      <c r="B697" s="29" t="s">
        <v>58</v>
      </c>
      <c r="C697" s="37" t="s">
        <v>11</v>
      </c>
      <c r="D697" s="38" t="s">
        <v>19</v>
      </c>
      <c r="E697" s="37" t="s">
        <v>72</v>
      </c>
      <c r="F697" s="37" t="s">
        <v>9</v>
      </c>
      <c r="G697" s="39">
        <f>G698+G699+G700+G710+G711+G712</f>
        <v>9556800</v>
      </c>
    </row>
    <row r="698" spans="1:7" x14ac:dyDescent="0.25">
      <c r="A698" s="41" t="s">
        <v>69</v>
      </c>
      <c r="B698" s="29" t="s">
        <v>58</v>
      </c>
      <c r="C698" s="29" t="s">
        <v>11</v>
      </c>
      <c r="D698" s="42" t="s">
        <v>19</v>
      </c>
      <c r="E698" s="29" t="s">
        <v>72</v>
      </c>
      <c r="F698" s="29" t="s">
        <v>44</v>
      </c>
      <c r="G698" s="43">
        <v>4529900</v>
      </c>
    </row>
    <row r="699" spans="1:7" ht="29.25" x14ac:dyDescent="0.25">
      <c r="A699" s="44" t="s">
        <v>71</v>
      </c>
      <c r="B699" s="29" t="s">
        <v>58</v>
      </c>
      <c r="C699" s="29" t="s">
        <v>11</v>
      </c>
      <c r="D699" s="42" t="s">
        <v>19</v>
      </c>
      <c r="E699" s="29" t="s">
        <v>72</v>
      </c>
      <c r="F699" s="29" t="s">
        <v>67</v>
      </c>
      <c r="G699" s="43">
        <v>1462700</v>
      </c>
    </row>
    <row r="700" spans="1:7" x14ac:dyDescent="0.25">
      <c r="A700" s="41" t="s">
        <v>73</v>
      </c>
      <c r="B700" s="29" t="s">
        <v>58</v>
      </c>
      <c r="C700" s="29" t="s">
        <v>11</v>
      </c>
      <c r="D700" s="42" t="s">
        <v>19</v>
      </c>
      <c r="E700" s="29" t="s">
        <v>72</v>
      </c>
      <c r="F700" s="29" t="s">
        <v>75</v>
      </c>
      <c r="G700" s="43">
        <v>3315400</v>
      </c>
    </row>
    <row r="701" spans="1:7" x14ac:dyDescent="0.25">
      <c r="A701" s="41" t="s">
        <v>74</v>
      </c>
      <c r="B701" s="29" t="s">
        <v>58</v>
      </c>
      <c r="C701" s="29" t="s">
        <v>11</v>
      </c>
      <c r="D701" s="42" t="s">
        <v>19</v>
      </c>
      <c r="E701" s="29" t="s">
        <v>72</v>
      </c>
      <c r="F701" s="29" t="s">
        <v>76</v>
      </c>
      <c r="G701" s="43">
        <v>0</v>
      </c>
    </row>
    <row r="702" spans="1:7" ht="29.25" x14ac:dyDescent="0.25">
      <c r="A702" s="44" t="s">
        <v>97</v>
      </c>
      <c r="B702" s="29" t="s">
        <v>58</v>
      </c>
      <c r="C702" s="29" t="s">
        <v>11</v>
      </c>
      <c r="D702" s="42" t="s">
        <v>19</v>
      </c>
      <c r="E702" s="29" t="s">
        <v>72</v>
      </c>
      <c r="F702" s="29" t="s">
        <v>77</v>
      </c>
      <c r="G702" s="43">
        <v>0</v>
      </c>
    </row>
    <row r="703" spans="1:7" x14ac:dyDescent="0.25">
      <c r="A703" s="41" t="s">
        <v>78</v>
      </c>
      <c r="B703" s="29" t="s">
        <v>58</v>
      </c>
      <c r="C703" s="29" t="s">
        <v>11</v>
      </c>
      <c r="D703" s="42" t="s">
        <v>19</v>
      </c>
      <c r="E703" s="29" t="s">
        <v>72</v>
      </c>
      <c r="F703" s="29" t="s">
        <v>46</v>
      </c>
      <c r="G703" s="43">
        <f>G704+G705+G706+G707+G709+G708</f>
        <v>3315400</v>
      </c>
    </row>
    <row r="704" spans="1:7" x14ac:dyDescent="0.25">
      <c r="A704" s="41" t="s">
        <v>106</v>
      </c>
      <c r="B704" s="29" t="s">
        <v>58</v>
      </c>
      <c r="C704" s="29" t="s">
        <v>11</v>
      </c>
      <c r="D704" s="42" t="s">
        <v>19</v>
      </c>
      <c r="E704" s="29" t="s">
        <v>72</v>
      </c>
      <c r="F704" s="29" t="s">
        <v>46</v>
      </c>
      <c r="G704" s="43">
        <v>23800</v>
      </c>
    </row>
    <row r="705" spans="1:7" x14ac:dyDescent="0.25">
      <c r="A705" s="41" t="s">
        <v>21</v>
      </c>
      <c r="B705" s="29" t="s">
        <v>58</v>
      </c>
      <c r="C705" s="29" t="s">
        <v>11</v>
      </c>
      <c r="D705" s="42" t="s">
        <v>19</v>
      </c>
      <c r="E705" s="29" t="s">
        <v>72</v>
      </c>
      <c r="F705" s="29" t="s">
        <v>46</v>
      </c>
      <c r="G705" s="43">
        <v>1312000</v>
      </c>
    </row>
    <row r="706" spans="1:7" x14ac:dyDescent="0.25">
      <c r="A706" s="41" t="s">
        <v>23</v>
      </c>
      <c r="B706" s="29" t="s">
        <v>58</v>
      </c>
      <c r="C706" s="29" t="s">
        <v>11</v>
      </c>
      <c r="D706" s="42" t="s">
        <v>19</v>
      </c>
      <c r="E706" s="29" t="s">
        <v>72</v>
      </c>
      <c r="F706" s="29" t="s">
        <v>46</v>
      </c>
      <c r="G706" s="43">
        <v>418000</v>
      </c>
    </row>
    <row r="707" spans="1:7" x14ac:dyDescent="0.25">
      <c r="A707" s="41" t="s">
        <v>24</v>
      </c>
      <c r="B707" s="29" t="s">
        <v>58</v>
      </c>
      <c r="C707" s="29" t="s">
        <v>11</v>
      </c>
      <c r="D707" s="42" t="s">
        <v>19</v>
      </c>
      <c r="E707" s="29" t="s">
        <v>72</v>
      </c>
      <c r="F707" s="29" t="s">
        <v>46</v>
      </c>
      <c r="G707" s="43">
        <v>434200</v>
      </c>
    </row>
    <row r="708" spans="1:7" x14ac:dyDescent="0.25">
      <c r="A708" s="41" t="s">
        <v>27</v>
      </c>
      <c r="B708" s="29" t="s">
        <v>58</v>
      </c>
      <c r="C708" s="29" t="s">
        <v>11</v>
      </c>
      <c r="D708" s="42" t="s">
        <v>19</v>
      </c>
      <c r="E708" s="29" t="s">
        <v>72</v>
      </c>
      <c r="F708" s="29" t="s">
        <v>46</v>
      </c>
      <c r="G708" s="43">
        <v>30300</v>
      </c>
    </row>
    <row r="709" spans="1:7" x14ac:dyDescent="0.25">
      <c r="A709" s="41" t="s">
        <v>28</v>
      </c>
      <c r="B709" s="29" t="s">
        <v>58</v>
      </c>
      <c r="C709" s="29" t="s">
        <v>11</v>
      </c>
      <c r="D709" s="42" t="s">
        <v>19</v>
      </c>
      <c r="E709" s="29" t="s">
        <v>72</v>
      </c>
      <c r="F709" s="29" t="s">
        <v>46</v>
      </c>
      <c r="G709" s="43">
        <v>1097100</v>
      </c>
    </row>
    <row r="710" spans="1:7" x14ac:dyDescent="0.25">
      <c r="A710" s="41" t="s">
        <v>79</v>
      </c>
      <c r="B710" s="29" t="s">
        <v>58</v>
      </c>
      <c r="C710" s="29" t="s">
        <v>11</v>
      </c>
      <c r="D710" s="42" t="s">
        <v>19</v>
      </c>
      <c r="E710" s="29" t="s">
        <v>72</v>
      </c>
      <c r="F710" s="29" t="s">
        <v>82</v>
      </c>
      <c r="G710" s="43">
        <v>216300</v>
      </c>
    </row>
    <row r="711" spans="1:7" x14ac:dyDescent="0.25">
      <c r="A711" s="41" t="s">
        <v>80</v>
      </c>
      <c r="B711" s="29" t="s">
        <v>58</v>
      </c>
      <c r="C711" s="29" t="s">
        <v>11</v>
      </c>
      <c r="D711" s="42" t="s">
        <v>19</v>
      </c>
      <c r="E711" s="29" t="s">
        <v>72</v>
      </c>
      <c r="F711" s="29" t="s">
        <v>83</v>
      </c>
      <c r="G711" s="43">
        <v>10500</v>
      </c>
    </row>
    <row r="712" spans="1:7" x14ac:dyDescent="0.25">
      <c r="A712" s="41" t="s">
        <v>81</v>
      </c>
      <c r="B712" s="29" t="s">
        <v>58</v>
      </c>
      <c r="C712" s="29" t="s">
        <v>11</v>
      </c>
      <c r="D712" s="42" t="s">
        <v>19</v>
      </c>
      <c r="E712" s="29" t="s">
        <v>72</v>
      </c>
      <c r="F712" s="29" t="s">
        <v>84</v>
      </c>
      <c r="G712" s="43">
        <v>22000</v>
      </c>
    </row>
    <row r="713" spans="1:7" x14ac:dyDescent="0.25">
      <c r="A713" s="36" t="s">
        <v>31</v>
      </c>
      <c r="B713" s="37" t="s">
        <v>58</v>
      </c>
      <c r="C713" s="37" t="s">
        <v>11</v>
      </c>
      <c r="D713" s="38" t="s">
        <v>32</v>
      </c>
      <c r="E713" s="37" t="s">
        <v>86</v>
      </c>
      <c r="F713" s="37" t="s">
        <v>87</v>
      </c>
      <c r="G713" s="39">
        <v>4000</v>
      </c>
    </row>
    <row r="714" spans="1:7" x14ac:dyDescent="0.25">
      <c r="A714" s="41" t="s">
        <v>85</v>
      </c>
      <c r="B714" s="29" t="s">
        <v>58</v>
      </c>
      <c r="C714" s="29" t="s">
        <v>11</v>
      </c>
      <c r="D714" s="42" t="s">
        <v>32</v>
      </c>
      <c r="E714" s="29" t="s">
        <v>86</v>
      </c>
      <c r="F714" s="29" t="s">
        <v>87</v>
      </c>
      <c r="G714" s="43">
        <v>4000</v>
      </c>
    </row>
    <row r="715" spans="1:7" x14ac:dyDescent="0.25">
      <c r="A715" s="41" t="s">
        <v>25</v>
      </c>
      <c r="B715" s="29" t="s">
        <v>58</v>
      </c>
      <c r="C715" s="29" t="s">
        <v>11</v>
      </c>
      <c r="D715" s="42" t="s">
        <v>32</v>
      </c>
      <c r="E715" s="29" t="s">
        <v>86</v>
      </c>
      <c r="F715" s="29" t="s">
        <v>46</v>
      </c>
      <c r="G715" s="43">
        <v>4000</v>
      </c>
    </row>
    <row r="716" spans="1:7" x14ac:dyDescent="0.25">
      <c r="A716" s="36" t="s">
        <v>61</v>
      </c>
      <c r="B716" s="37" t="s">
        <v>58</v>
      </c>
      <c r="C716" s="37" t="s">
        <v>11</v>
      </c>
      <c r="D716" s="38" t="s">
        <v>62</v>
      </c>
      <c r="E716" s="37" t="s">
        <v>88</v>
      </c>
      <c r="F716" s="37" t="s">
        <v>9</v>
      </c>
      <c r="G716" s="39">
        <f>SUM(G717)</f>
        <v>700</v>
      </c>
    </row>
    <row r="717" spans="1:7" x14ac:dyDescent="0.25">
      <c r="A717" s="41" t="s">
        <v>78</v>
      </c>
      <c r="B717" s="29" t="s">
        <v>58</v>
      </c>
      <c r="C717" s="29" t="s">
        <v>11</v>
      </c>
      <c r="D717" s="42" t="s">
        <v>62</v>
      </c>
      <c r="E717" s="29" t="s">
        <v>88</v>
      </c>
      <c r="F717" s="29" t="s">
        <v>46</v>
      </c>
      <c r="G717" s="43">
        <v>700</v>
      </c>
    </row>
    <row r="718" spans="1:7" x14ac:dyDescent="0.25">
      <c r="A718" s="36" t="s">
        <v>33</v>
      </c>
      <c r="B718" s="37" t="s">
        <v>58</v>
      </c>
      <c r="C718" s="37" t="s">
        <v>13</v>
      </c>
      <c r="D718" s="38" t="s">
        <v>8</v>
      </c>
      <c r="E718" s="37" t="s">
        <v>68</v>
      </c>
      <c r="F718" s="37" t="s">
        <v>9</v>
      </c>
      <c r="G718" s="39">
        <f>SUM(G719)</f>
        <v>115100</v>
      </c>
    </row>
    <row r="719" spans="1:7" ht="30" x14ac:dyDescent="0.25">
      <c r="A719" s="45" t="s">
        <v>89</v>
      </c>
      <c r="B719" s="37" t="s">
        <v>58</v>
      </c>
      <c r="C719" s="37" t="s">
        <v>13</v>
      </c>
      <c r="D719" s="38" t="s">
        <v>34</v>
      </c>
      <c r="E719" s="37" t="s">
        <v>90</v>
      </c>
      <c r="F719" s="37" t="s">
        <v>9</v>
      </c>
      <c r="G719" s="39">
        <f>G720+G721+G722</f>
        <v>115100</v>
      </c>
    </row>
    <row r="720" spans="1:7" x14ac:dyDescent="0.25">
      <c r="A720" s="41" t="s">
        <v>69</v>
      </c>
      <c r="B720" s="29" t="s">
        <v>58</v>
      </c>
      <c r="C720" s="29" t="s">
        <v>13</v>
      </c>
      <c r="D720" s="42" t="s">
        <v>34</v>
      </c>
      <c r="E720" s="29" t="s">
        <v>90</v>
      </c>
      <c r="F720" s="29" t="s">
        <v>44</v>
      </c>
      <c r="G720" s="43">
        <v>81600</v>
      </c>
    </row>
    <row r="721" spans="1:7" ht="29.25" x14ac:dyDescent="0.25">
      <c r="A721" s="44" t="s">
        <v>71</v>
      </c>
      <c r="B721" s="29" t="s">
        <v>58</v>
      </c>
      <c r="C721" s="29" t="s">
        <v>13</v>
      </c>
      <c r="D721" s="42" t="s">
        <v>34</v>
      </c>
      <c r="E721" s="29" t="s">
        <v>90</v>
      </c>
      <c r="F721" s="29" t="s">
        <v>67</v>
      </c>
      <c r="G721" s="43">
        <v>24600</v>
      </c>
    </row>
    <row r="722" spans="1:7" x14ac:dyDescent="0.25">
      <c r="A722" s="41" t="s">
        <v>73</v>
      </c>
      <c r="B722" s="29" t="s">
        <v>58</v>
      </c>
      <c r="C722" s="29" t="s">
        <v>13</v>
      </c>
      <c r="D722" s="42" t="s">
        <v>34</v>
      </c>
      <c r="E722" s="29" t="s">
        <v>90</v>
      </c>
      <c r="F722" s="29" t="s">
        <v>46</v>
      </c>
      <c r="G722" s="43">
        <f>G723+G724</f>
        <v>8900</v>
      </c>
    </row>
    <row r="723" spans="1:7" x14ac:dyDescent="0.25">
      <c r="A723" s="41" t="s">
        <v>74</v>
      </c>
      <c r="B723" s="29" t="s">
        <v>58</v>
      </c>
      <c r="C723" s="29" t="s">
        <v>13</v>
      </c>
      <c r="D723" s="42" t="s">
        <v>34</v>
      </c>
      <c r="E723" s="29" t="s">
        <v>90</v>
      </c>
      <c r="F723" s="29" t="s">
        <v>46</v>
      </c>
      <c r="G723" s="43">
        <v>1600</v>
      </c>
    </row>
    <row r="724" spans="1:7" x14ac:dyDescent="0.25">
      <c r="A724" s="41" t="s">
        <v>78</v>
      </c>
      <c r="B724" s="29" t="s">
        <v>58</v>
      </c>
      <c r="C724" s="29" t="s">
        <v>13</v>
      </c>
      <c r="D724" s="42" t="s">
        <v>34</v>
      </c>
      <c r="E724" s="29" t="s">
        <v>90</v>
      </c>
      <c r="F724" s="29" t="s">
        <v>46</v>
      </c>
      <c r="G724" s="43">
        <v>7300</v>
      </c>
    </row>
    <row r="725" spans="1:7" x14ac:dyDescent="0.25">
      <c r="A725" s="36" t="s">
        <v>159</v>
      </c>
      <c r="B725" s="37" t="s">
        <v>58</v>
      </c>
      <c r="C725" s="37" t="s">
        <v>34</v>
      </c>
      <c r="D725" s="38" t="s">
        <v>43</v>
      </c>
      <c r="E725" s="37" t="s">
        <v>116</v>
      </c>
      <c r="F725" s="37" t="s">
        <v>9</v>
      </c>
      <c r="G725" s="39">
        <f>G726</f>
        <v>0</v>
      </c>
    </row>
    <row r="726" spans="1:7" x14ac:dyDescent="0.25">
      <c r="A726" s="41" t="s">
        <v>78</v>
      </c>
      <c r="B726" s="29" t="s">
        <v>58</v>
      </c>
      <c r="C726" s="29" t="s">
        <v>34</v>
      </c>
      <c r="D726" s="42" t="s">
        <v>43</v>
      </c>
      <c r="E726" s="29" t="s">
        <v>116</v>
      </c>
      <c r="F726" s="29" t="s">
        <v>46</v>
      </c>
      <c r="G726" s="43">
        <v>0</v>
      </c>
    </row>
    <row r="727" spans="1:7" x14ac:dyDescent="0.25">
      <c r="A727" s="36" t="s">
        <v>36</v>
      </c>
      <c r="B727" s="37" t="s">
        <v>58</v>
      </c>
      <c r="C727" s="37" t="s">
        <v>19</v>
      </c>
      <c r="D727" s="38" t="s">
        <v>8</v>
      </c>
      <c r="E727" s="37" t="s">
        <v>136</v>
      </c>
      <c r="F727" s="37" t="s">
        <v>9</v>
      </c>
      <c r="G727" s="39">
        <f>G728+G732</f>
        <v>2687700</v>
      </c>
    </row>
    <row r="728" spans="1:7" x14ac:dyDescent="0.25">
      <c r="A728" s="40" t="s">
        <v>91</v>
      </c>
      <c r="B728" s="37" t="s">
        <v>58</v>
      </c>
      <c r="C728" s="37" t="s">
        <v>19</v>
      </c>
      <c r="D728" s="38" t="s">
        <v>11</v>
      </c>
      <c r="E728" s="37" t="s">
        <v>92</v>
      </c>
      <c r="F728" s="37" t="s">
        <v>9</v>
      </c>
      <c r="G728" s="39">
        <f>G729+G730+G731</f>
        <v>34600</v>
      </c>
    </row>
    <row r="729" spans="1:7" x14ac:dyDescent="0.25">
      <c r="A729" s="41" t="s">
        <v>69</v>
      </c>
      <c r="B729" s="29" t="s">
        <v>58</v>
      </c>
      <c r="C729" s="29" t="s">
        <v>19</v>
      </c>
      <c r="D729" s="42" t="s">
        <v>11</v>
      </c>
      <c r="E729" s="29" t="s">
        <v>92</v>
      </c>
      <c r="F729" s="29" t="s">
        <v>44</v>
      </c>
      <c r="G729" s="43">
        <v>24600</v>
      </c>
    </row>
    <row r="730" spans="1:7" ht="29.25" x14ac:dyDescent="0.25">
      <c r="A730" s="44" t="s">
        <v>71</v>
      </c>
      <c r="B730" s="29" t="s">
        <v>58</v>
      </c>
      <c r="C730" s="29" t="s">
        <v>19</v>
      </c>
      <c r="D730" s="42" t="s">
        <v>11</v>
      </c>
      <c r="E730" s="29" t="s">
        <v>92</v>
      </c>
      <c r="F730" s="29" t="s">
        <v>67</v>
      </c>
      <c r="G730" s="43">
        <v>7400</v>
      </c>
    </row>
    <row r="731" spans="1:7" x14ac:dyDescent="0.25">
      <c r="A731" s="41" t="s">
        <v>78</v>
      </c>
      <c r="B731" s="29" t="s">
        <v>58</v>
      </c>
      <c r="C731" s="29" t="s">
        <v>19</v>
      </c>
      <c r="D731" s="42" t="s">
        <v>11</v>
      </c>
      <c r="E731" s="29" t="s">
        <v>92</v>
      </c>
      <c r="F731" s="29" t="s">
        <v>46</v>
      </c>
      <c r="G731" s="43">
        <v>2600</v>
      </c>
    </row>
    <row r="732" spans="1:7" x14ac:dyDescent="0.25">
      <c r="A732" s="36" t="s">
        <v>60</v>
      </c>
      <c r="B732" s="37" t="s">
        <v>58</v>
      </c>
      <c r="C732" s="37" t="s">
        <v>19</v>
      </c>
      <c r="D732" s="38" t="s">
        <v>43</v>
      </c>
      <c r="E732" s="37" t="s">
        <v>93</v>
      </c>
      <c r="F732" s="37" t="s">
        <v>9</v>
      </c>
      <c r="G732" s="39">
        <f t="shared" ref="G732" si="14">SUM(G733)</f>
        <v>2653100</v>
      </c>
    </row>
    <row r="733" spans="1:7" x14ac:dyDescent="0.25">
      <c r="A733" s="41" t="s">
        <v>78</v>
      </c>
      <c r="B733" s="29" t="s">
        <v>58</v>
      </c>
      <c r="C733" s="29" t="s">
        <v>19</v>
      </c>
      <c r="D733" s="42" t="s">
        <v>43</v>
      </c>
      <c r="E733" s="29" t="s">
        <v>93</v>
      </c>
      <c r="F733" s="29" t="s">
        <v>46</v>
      </c>
      <c r="G733" s="43">
        <v>2653100</v>
      </c>
    </row>
    <row r="734" spans="1:7" x14ac:dyDescent="0.25">
      <c r="A734" s="36" t="s">
        <v>164</v>
      </c>
      <c r="B734" s="37" t="s">
        <v>58</v>
      </c>
      <c r="C734" s="37" t="s">
        <v>19</v>
      </c>
      <c r="D734" s="38" t="s">
        <v>165</v>
      </c>
      <c r="E734" s="37" t="s">
        <v>72</v>
      </c>
      <c r="F734" s="37" t="s">
        <v>9</v>
      </c>
      <c r="G734" s="39">
        <f>G735</f>
        <v>245700</v>
      </c>
    </row>
    <row r="735" spans="1:7" x14ac:dyDescent="0.25">
      <c r="A735" s="41" t="s">
        <v>78</v>
      </c>
      <c r="B735" s="29" t="s">
        <v>58</v>
      </c>
      <c r="C735" s="29" t="s">
        <v>19</v>
      </c>
      <c r="D735" s="42" t="s">
        <v>165</v>
      </c>
      <c r="E735" s="29" t="s">
        <v>166</v>
      </c>
      <c r="F735" s="29" t="s">
        <v>46</v>
      </c>
      <c r="G735" s="43">
        <v>245700</v>
      </c>
    </row>
    <row r="736" spans="1:7" x14ac:dyDescent="0.25">
      <c r="A736" s="36" t="s">
        <v>59</v>
      </c>
      <c r="B736" s="37" t="s">
        <v>58</v>
      </c>
      <c r="C736" s="37" t="s">
        <v>56</v>
      </c>
      <c r="D736" s="38" t="s">
        <v>13</v>
      </c>
      <c r="E736" s="37" t="s">
        <v>94</v>
      </c>
      <c r="F736" s="37" t="s">
        <v>9</v>
      </c>
      <c r="G736" s="39">
        <v>693000</v>
      </c>
    </row>
    <row r="737" spans="1:7" ht="29.25" x14ac:dyDescent="0.25">
      <c r="A737" s="44" t="s">
        <v>97</v>
      </c>
      <c r="B737" s="29" t="s">
        <v>58</v>
      </c>
      <c r="C737" s="29" t="s">
        <v>56</v>
      </c>
      <c r="D737" s="42" t="s">
        <v>13</v>
      </c>
      <c r="E737" s="29" t="s">
        <v>94</v>
      </c>
      <c r="F737" s="29" t="s">
        <v>46</v>
      </c>
      <c r="G737" s="43">
        <v>285000</v>
      </c>
    </row>
    <row r="738" spans="1:7" x14ac:dyDescent="0.25">
      <c r="A738" s="41" t="s">
        <v>78</v>
      </c>
      <c r="B738" s="29" t="s">
        <v>58</v>
      </c>
      <c r="C738" s="29" t="s">
        <v>56</v>
      </c>
      <c r="D738" s="42" t="s">
        <v>13</v>
      </c>
      <c r="E738" s="29" t="s">
        <v>94</v>
      </c>
      <c r="F738" s="29" t="s">
        <v>46</v>
      </c>
      <c r="G738" s="43">
        <v>408000</v>
      </c>
    </row>
    <row r="739" spans="1:7" x14ac:dyDescent="0.25">
      <c r="A739" s="36" t="s">
        <v>98</v>
      </c>
      <c r="B739" s="37" t="s">
        <v>58</v>
      </c>
      <c r="C739" s="37" t="s">
        <v>56</v>
      </c>
      <c r="D739" s="38" t="s">
        <v>34</v>
      </c>
      <c r="E739" s="37" t="s">
        <v>94</v>
      </c>
      <c r="F739" s="37" t="s">
        <v>9</v>
      </c>
      <c r="G739" s="39">
        <f t="shared" ref="G739" si="15">SUM(G740)</f>
        <v>90000</v>
      </c>
    </row>
    <row r="740" spans="1:7" x14ac:dyDescent="0.25">
      <c r="A740" s="41" t="s">
        <v>78</v>
      </c>
      <c r="B740" s="29" t="s">
        <v>58</v>
      </c>
      <c r="C740" s="29" t="s">
        <v>56</v>
      </c>
      <c r="D740" s="42" t="s">
        <v>34</v>
      </c>
      <c r="E740" s="29" t="s">
        <v>94</v>
      </c>
      <c r="F740" s="29" t="s">
        <v>46</v>
      </c>
      <c r="G740" s="43">
        <v>90000</v>
      </c>
    </row>
    <row r="741" spans="1:7" x14ac:dyDescent="0.25">
      <c r="A741" s="36" t="s">
        <v>119</v>
      </c>
      <c r="B741" s="37" t="s">
        <v>58</v>
      </c>
      <c r="C741" s="37" t="s">
        <v>120</v>
      </c>
      <c r="D741" s="38" t="s">
        <v>8</v>
      </c>
      <c r="E741" s="37" t="s">
        <v>116</v>
      </c>
      <c r="F741" s="37" t="s">
        <v>9</v>
      </c>
      <c r="G741" s="39">
        <f>G742</f>
        <v>0</v>
      </c>
    </row>
    <row r="742" spans="1:7" x14ac:dyDescent="0.25">
      <c r="A742" s="41" t="s">
        <v>121</v>
      </c>
      <c r="B742" s="29" t="s">
        <v>58</v>
      </c>
      <c r="C742" s="29" t="s">
        <v>120</v>
      </c>
      <c r="D742" s="42" t="s">
        <v>56</v>
      </c>
      <c r="E742" s="29" t="s">
        <v>116</v>
      </c>
      <c r="F742" s="29" t="s">
        <v>46</v>
      </c>
      <c r="G742" s="43">
        <v>0</v>
      </c>
    </row>
    <row r="743" spans="1:7" x14ac:dyDescent="0.25">
      <c r="A743" s="36" t="s">
        <v>38</v>
      </c>
      <c r="B743" s="37" t="s">
        <v>58</v>
      </c>
      <c r="C743" s="37" t="s">
        <v>39</v>
      </c>
      <c r="D743" s="38" t="s">
        <v>8</v>
      </c>
      <c r="E743" s="37" t="s">
        <v>68</v>
      </c>
      <c r="F743" s="37" t="s">
        <v>9</v>
      </c>
      <c r="G743" s="39">
        <f>G744+G747</f>
        <v>5252500</v>
      </c>
    </row>
    <row r="744" spans="1:7" x14ac:dyDescent="0.25">
      <c r="A744" s="36" t="s">
        <v>109</v>
      </c>
      <c r="B744" s="37" t="s">
        <v>58</v>
      </c>
      <c r="C744" s="37" t="s">
        <v>39</v>
      </c>
      <c r="D744" s="38" t="s">
        <v>11</v>
      </c>
      <c r="E744" s="37" t="s">
        <v>95</v>
      </c>
      <c r="F744" s="37" t="s">
        <v>52</v>
      </c>
      <c r="G744" s="39">
        <v>3715700</v>
      </c>
    </row>
    <row r="745" spans="1:7" x14ac:dyDescent="0.25">
      <c r="A745" s="41" t="s">
        <v>111</v>
      </c>
      <c r="B745" s="29" t="s">
        <v>58</v>
      </c>
      <c r="C745" s="29" t="s">
        <v>39</v>
      </c>
      <c r="D745" s="42" t="s">
        <v>11</v>
      </c>
      <c r="E745" s="29" t="s">
        <v>95</v>
      </c>
      <c r="F745" s="29" t="s">
        <v>52</v>
      </c>
      <c r="G745" s="43">
        <v>3715700</v>
      </c>
    </row>
    <row r="746" spans="1:7" x14ac:dyDescent="0.25">
      <c r="A746" s="41" t="s">
        <v>110</v>
      </c>
      <c r="B746" s="29" t="s">
        <v>58</v>
      </c>
      <c r="C746" s="29" t="s">
        <v>39</v>
      </c>
      <c r="D746" s="42" t="s">
        <v>11</v>
      </c>
      <c r="E746" s="29" t="s">
        <v>95</v>
      </c>
      <c r="F746" s="29" t="s">
        <v>52</v>
      </c>
      <c r="G746" s="43">
        <v>3715700</v>
      </c>
    </row>
    <row r="747" spans="1:7" x14ac:dyDescent="0.25">
      <c r="A747" s="36" t="s">
        <v>51</v>
      </c>
      <c r="B747" s="37" t="s">
        <v>58</v>
      </c>
      <c r="C747" s="37" t="s">
        <v>39</v>
      </c>
      <c r="D747" s="38" t="s">
        <v>11</v>
      </c>
      <c r="E747" s="37" t="s">
        <v>96</v>
      </c>
      <c r="F747" s="37" t="s">
        <v>9</v>
      </c>
      <c r="G747" s="39">
        <f>G748</f>
        <v>1536800</v>
      </c>
    </row>
    <row r="748" spans="1:7" x14ac:dyDescent="0.25">
      <c r="A748" s="41" t="s">
        <v>111</v>
      </c>
      <c r="B748" s="29" t="s">
        <v>58</v>
      </c>
      <c r="C748" s="29" t="s">
        <v>39</v>
      </c>
      <c r="D748" s="42" t="s">
        <v>11</v>
      </c>
      <c r="E748" s="29" t="s">
        <v>96</v>
      </c>
      <c r="F748" s="29" t="s">
        <v>52</v>
      </c>
      <c r="G748" s="43">
        <f>G749</f>
        <v>1536800</v>
      </c>
    </row>
    <row r="749" spans="1:7" x14ac:dyDescent="0.25">
      <c r="A749" s="41" t="s">
        <v>110</v>
      </c>
      <c r="B749" s="29" t="s">
        <v>58</v>
      </c>
      <c r="C749" s="29" t="s">
        <v>39</v>
      </c>
      <c r="D749" s="42" t="s">
        <v>11</v>
      </c>
      <c r="E749" s="29" t="s">
        <v>96</v>
      </c>
      <c r="F749" s="29" t="s">
        <v>52</v>
      </c>
      <c r="G749" s="43">
        <v>1536800</v>
      </c>
    </row>
    <row r="750" spans="1:7" x14ac:dyDescent="0.25">
      <c r="A750" s="36" t="s">
        <v>63</v>
      </c>
      <c r="B750" s="37" t="s">
        <v>58</v>
      </c>
      <c r="C750" s="37" t="s">
        <v>64</v>
      </c>
      <c r="D750" s="38" t="s">
        <v>34</v>
      </c>
      <c r="E750" s="37" t="s">
        <v>72</v>
      </c>
      <c r="F750" s="37" t="s">
        <v>52</v>
      </c>
      <c r="G750" s="39">
        <v>37500</v>
      </c>
    </row>
    <row r="752" spans="1:7" x14ac:dyDescent="0.25">
      <c r="A752" s="11" t="s">
        <v>37</v>
      </c>
      <c r="B752" s="12"/>
      <c r="C752" s="12"/>
      <c r="D752" s="12"/>
      <c r="E752" s="70" t="s">
        <v>114</v>
      </c>
      <c r="F752" s="65"/>
    </row>
    <row r="754" spans="1:1" x14ac:dyDescent="0.25">
      <c r="A754" t="s">
        <v>117</v>
      </c>
    </row>
    <row r="755" spans="1:1" x14ac:dyDescent="0.25">
      <c r="A755" s="23">
        <v>89041396908</v>
      </c>
    </row>
  </sheetData>
  <mergeCells count="57">
    <mergeCell ref="E752:F752"/>
    <mergeCell ref="E583:F583"/>
    <mergeCell ref="F676:H676"/>
    <mergeCell ref="C679:E679"/>
    <mergeCell ref="E680:F680"/>
    <mergeCell ref="A681:H681"/>
    <mergeCell ref="F485:H485"/>
    <mergeCell ref="B575:G575"/>
    <mergeCell ref="B576:G576"/>
    <mergeCell ref="F579:H579"/>
    <mergeCell ref="C582:E582"/>
    <mergeCell ref="C301:E301"/>
    <mergeCell ref="A584:H584"/>
    <mergeCell ref="E655:F655"/>
    <mergeCell ref="B672:G672"/>
    <mergeCell ref="B673:G673"/>
    <mergeCell ref="E370:F370"/>
    <mergeCell ref="B387:G387"/>
    <mergeCell ref="B388:G388"/>
    <mergeCell ref="F391:H391"/>
    <mergeCell ref="C394:E394"/>
    <mergeCell ref="E395:F395"/>
    <mergeCell ref="A396:H396"/>
    <mergeCell ref="E465:F465"/>
    <mergeCell ref="B481:G481"/>
    <mergeCell ref="B482:G482"/>
    <mergeCell ref="E473:F473"/>
    <mergeCell ref="F12:H12"/>
    <mergeCell ref="E181:F181"/>
    <mergeCell ref="B8:G8"/>
    <mergeCell ref="B9:G9"/>
    <mergeCell ref="C15:E15"/>
    <mergeCell ref="E84:F84"/>
    <mergeCell ref="E16:F16"/>
    <mergeCell ref="A17:H17"/>
    <mergeCell ref="B105:G105"/>
    <mergeCell ref="B106:G106"/>
    <mergeCell ref="F109:H109"/>
    <mergeCell ref="C112:E112"/>
    <mergeCell ref="E113:F113"/>
    <mergeCell ref="A114:H114"/>
    <mergeCell ref="C488:E488"/>
    <mergeCell ref="E489:F489"/>
    <mergeCell ref="A490:H490"/>
    <mergeCell ref="E561:F561"/>
    <mergeCell ref="B199:G199"/>
    <mergeCell ref="B200:G200"/>
    <mergeCell ref="F203:H203"/>
    <mergeCell ref="C206:E206"/>
    <mergeCell ref="E207:F207"/>
    <mergeCell ref="A208:H208"/>
    <mergeCell ref="E302:F302"/>
    <mergeCell ref="A303:H303"/>
    <mergeCell ref="E275:F275"/>
    <mergeCell ref="B294:G294"/>
    <mergeCell ref="B295:G295"/>
    <mergeCell ref="F298:H298"/>
  </mergeCells>
  <pageMargins left="0.47244094488188981" right="0.23622047244094491" top="0.31496062992125984" bottom="0.19685039370078741" header="0.31496062992125984" footer="0.19685039370078741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МБУК</vt:lpstr>
      <vt:lpstr>2019 администрация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cp:lastModifiedBy>Светлана</cp:lastModifiedBy>
  <cp:lastPrinted>2019-03-25T03:13:19Z</cp:lastPrinted>
  <dcterms:created xsi:type="dcterms:W3CDTF">2012-03-27T03:12:24Z</dcterms:created>
  <dcterms:modified xsi:type="dcterms:W3CDTF">2020-02-18T06:13:27Z</dcterms:modified>
</cp:coreProperties>
</file>